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001\総務企画部\立地審査課\Ｆ補助金\Ｆ：年度管理資料：R6年度\Ｒ６年度上期\Ｒ６．４.● ホームページ掲載資料(募集開始)\応募関連書類\様式1\"/>
    </mc:Choice>
  </mc:AlternateContent>
  <xr:revisionPtr revIDLastSave="0" documentId="13_ncr:1_{69EEF867-67C0-4FA5-8287-B25AEF7B6214}" xr6:coauthVersionLast="47" xr6:coauthVersionMax="47" xr10:uidLastSave="{00000000-0000-0000-0000-000000000000}"/>
  <bookViews>
    <workbookView xWindow="-120" yWindow="-120" windowWidth="29040" windowHeight="15720" tabRatio="587" activeTab="1" xr2:uid="{00000000-000D-0000-FFFF-FFFF00000000}"/>
  </bookViews>
  <sheets>
    <sheet name="控除集計（子メータ用）" sheetId="7" r:id="rId1"/>
    <sheet name="様式１" sheetId="4" r:id="rId2"/>
  </sheets>
  <definedNames>
    <definedName name="_xlnm.Print_Area" localSheetId="0">'控除集計（子メータ用）'!$A$1:$W$29</definedName>
    <definedName name="_xlnm.Print_Area" localSheetId="1">様式１!$A$1:$AK$59</definedName>
    <definedName name="_xlnm.Print_Titles" localSheetId="0">'控除集計（子メータ用）'!$A:$B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6" i="7" l="1"/>
  <c r="AQ11" i="7" s="1"/>
  <c r="AN6" i="7"/>
  <c r="AN11" i="7" s="1"/>
  <c r="AK6" i="7"/>
  <c r="AK13" i="7" s="1"/>
  <c r="AH6" i="7"/>
  <c r="AH15" i="7" s="1"/>
  <c r="AE6" i="7"/>
  <c r="AE15" i="7" s="1"/>
  <c r="AB6" i="7"/>
  <c r="AB13" i="7" s="1"/>
  <c r="AB11" i="7"/>
  <c r="AP26" i="7"/>
  <c r="AM26" i="7"/>
  <c r="AJ26" i="7"/>
  <c r="AG26" i="7"/>
  <c r="AD26" i="7"/>
  <c r="AA26" i="7"/>
  <c r="AS25" i="7"/>
  <c r="AR25" i="7"/>
  <c r="AQ25" i="7"/>
  <c r="AO25" i="7"/>
  <c r="AN25" i="7"/>
  <c r="AL25" i="7"/>
  <c r="AK25" i="7"/>
  <c r="AI25" i="7"/>
  <c r="AH25" i="7"/>
  <c r="AF25" i="7"/>
  <c r="AE25" i="7"/>
  <c r="AC25" i="7"/>
  <c r="AB25" i="7"/>
  <c r="AS24" i="7"/>
  <c r="AR24" i="7"/>
  <c r="AQ24" i="7"/>
  <c r="AO24" i="7"/>
  <c r="AN24" i="7"/>
  <c r="AL24" i="7"/>
  <c r="AK24" i="7"/>
  <c r="AI24" i="7"/>
  <c r="AH24" i="7"/>
  <c r="AF24" i="7"/>
  <c r="AE24" i="7"/>
  <c r="AC24" i="7"/>
  <c r="AB24" i="7"/>
  <c r="AS23" i="7"/>
  <c r="AR23" i="7"/>
  <c r="AQ23" i="7"/>
  <c r="AO23" i="7"/>
  <c r="AN23" i="7"/>
  <c r="AL23" i="7"/>
  <c r="AK23" i="7"/>
  <c r="AI23" i="7"/>
  <c r="AH23" i="7"/>
  <c r="AF23" i="7"/>
  <c r="AE23" i="7"/>
  <c r="AC23" i="7"/>
  <c r="AB23" i="7"/>
  <c r="AS22" i="7"/>
  <c r="AR22" i="7"/>
  <c r="AQ22" i="7"/>
  <c r="AO22" i="7"/>
  <c r="AN22" i="7"/>
  <c r="AL22" i="7"/>
  <c r="AK22" i="7"/>
  <c r="AI22" i="7"/>
  <c r="AH22" i="7"/>
  <c r="AF22" i="7"/>
  <c r="AE22" i="7"/>
  <c r="AC22" i="7"/>
  <c r="AB22" i="7"/>
  <c r="AS21" i="7"/>
  <c r="AR21" i="7"/>
  <c r="AQ21" i="7"/>
  <c r="AO21" i="7"/>
  <c r="AN21" i="7"/>
  <c r="AL21" i="7"/>
  <c r="AK21" i="7"/>
  <c r="AI21" i="7"/>
  <c r="AH21" i="7"/>
  <c r="AF21" i="7"/>
  <c r="AE21" i="7"/>
  <c r="AC21" i="7"/>
  <c r="AB21" i="7"/>
  <c r="AS20" i="7"/>
  <c r="AR20" i="7"/>
  <c r="AQ20" i="7"/>
  <c r="AO20" i="7"/>
  <c r="AN20" i="7"/>
  <c r="AL20" i="7"/>
  <c r="AK20" i="7"/>
  <c r="AI20" i="7"/>
  <c r="AH20" i="7"/>
  <c r="AF20" i="7"/>
  <c r="AE20" i="7"/>
  <c r="AC20" i="7"/>
  <c r="AB20" i="7"/>
  <c r="AS19" i="7"/>
  <c r="AR19" i="7"/>
  <c r="AQ19" i="7"/>
  <c r="AO19" i="7"/>
  <c r="AN19" i="7"/>
  <c r="AL19" i="7"/>
  <c r="AK19" i="7"/>
  <c r="AI19" i="7"/>
  <c r="AH19" i="7"/>
  <c r="AF19" i="7"/>
  <c r="AE19" i="7"/>
  <c r="AC19" i="7"/>
  <c r="AB19" i="7"/>
  <c r="AS18" i="7"/>
  <c r="AR18" i="7"/>
  <c r="AQ18" i="7"/>
  <c r="AO18" i="7"/>
  <c r="AN18" i="7"/>
  <c r="AL18" i="7"/>
  <c r="AK18" i="7"/>
  <c r="AI18" i="7"/>
  <c r="AH18" i="7"/>
  <c r="AF18" i="7"/>
  <c r="AE18" i="7"/>
  <c r="AC18" i="7"/>
  <c r="AB18" i="7"/>
  <c r="AS17" i="7"/>
  <c r="AR17" i="7"/>
  <c r="AQ17" i="7"/>
  <c r="AO17" i="7"/>
  <c r="AN17" i="7"/>
  <c r="AL17" i="7"/>
  <c r="AK17" i="7"/>
  <c r="AI17" i="7"/>
  <c r="AH17" i="7"/>
  <c r="AF17" i="7"/>
  <c r="AE17" i="7"/>
  <c r="AC17" i="7"/>
  <c r="AB17" i="7"/>
  <c r="AS16" i="7"/>
  <c r="AR16" i="7"/>
  <c r="AQ16" i="7"/>
  <c r="AO16" i="7"/>
  <c r="AN16" i="7"/>
  <c r="AL16" i="7"/>
  <c r="AK16" i="7"/>
  <c r="AI16" i="7"/>
  <c r="AH16" i="7"/>
  <c r="AF16" i="7"/>
  <c r="AE16" i="7"/>
  <c r="AC16" i="7"/>
  <c r="AB16" i="7"/>
  <c r="AS15" i="7"/>
  <c r="AS14" i="7"/>
  <c r="AN14" i="7"/>
  <c r="AK14" i="7"/>
  <c r="AS13" i="7"/>
  <c r="AQ13" i="7"/>
  <c r="AN13" i="7"/>
  <c r="AS12" i="7"/>
  <c r="AS11" i="7"/>
  <c r="AS8" i="7"/>
  <c r="AP8" i="7"/>
  <c r="AM8" i="7"/>
  <c r="AJ8" i="7"/>
  <c r="AG8" i="7"/>
  <c r="AD8" i="7"/>
  <c r="AA8" i="7"/>
  <c r="AS6" i="7"/>
  <c r="AB14" i="7" l="1"/>
  <c r="AE11" i="7"/>
  <c r="AE12" i="7"/>
  <c r="AE13" i="7"/>
  <c r="AE14" i="7"/>
  <c r="AH11" i="7"/>
  <c r="AH13" i="7"/>
  <c r="AT13" i="7" s="1"/>
  <c r="AK11" i="7"/>
  <c r="AT11" i="7" s="1"/>
  <c r="AB12" i="7"/>
  <c r="AB27" i="7" s="1"/>
  <c r="BI31" i="4" s="1"/>
  <c r="AB15" i="7"/>
  <c r="AB26" i="7" s="1"/>
  <c r="AK15" i="7"/>
  <c r="AH12" i="7"/>
  <c r="AH14" i="7"/>
  <c r="AK12" i="7"/>
  <c r="AN12" i="7"/>
  <c r="AQ14" i="7"/>
  <c r="AQ12" i="7"/>
  <c r="AT12" i="7" s="1"/>
  <c r="AN15" i="7"/>
  <c r="AQ15" i="7"/>
  <c r="AT15" i="7" s="1"/>
  <c r="AU16" i="7"/>
  <c r="AT17" i="7"/>
  <c r="AT16" i="7"/>
  <c r="AU21" i="7"/>
  <c r="AU23" i="7"/>
  <c r="AT22" i="7"/>
  <c r="AU18" i="7"/>
  <c r="AU24" i="7"/>
  <c r="AE26" i="7"/>
  <c r="AT6" i="7"/>
  <c r="AS26" i="7"/>
  <c r="AU22" i="7"/>
  <c r="AU17" i="7"/>
  <c r="AT23" i="7"/>
  <c r="AU25" i="7"/>
  <c r="AU19" i="7"/>
  <c r="AU20" i="7"/>
  <c r="AT24" i="7"/>
  <c r="AT25" i="7"/>
  <c r="AT18" i="7"/>
  <c r="AT19" i="7"/>
  <c r="AT20" i="7"/>
  <c r="AT21" i="7"/>
  <c r="AT14" i="7" l="1"/>
  <c r="AN26" i="7"/>
  <c r="AQ26" i="7"/>
  <c r="AH26" i="7"/>
  <c r="AQ27" i="7"/>
  <c r="BI36" i="4" s="1"/>
  <c r="AK27" i="7"/>
  <c r="BI34" i="4" s="1"/>
  <c r="AE27" i="7"/>
  <c r="BI32" i="4" s="1"/>
  <c r="AN27" i="7"/>
  <c r="BI35" i="4" s="1"/>
  <c r="AH27" i="7"/>
  <c r="BI33" i="4" s="1"/>
  <c r="AK26" i="7"/>
  <c r="AT26" i="7"/>
  <c r="AT27" i="7" l="1"/>
  <c r="BJ55" i="4"/>
  <c r="BM54" i="4"/>
  <c r="BI54" i="4"/>
  <c r="BH54" i="4"/>
  <c r="BF54" i="4"/>
  <c r="BE54" i="4"/>
  <c r="BC54" i="4"/>
  <c r="BB54" i="4"/>
  <c r="AZ54" i="4"/>
  <c r="AY54" i="4"/>
  <c r="AW54" i="4"/>
  <c r="AU54" i="4"/>
  <c r="AS54" i="4"/>
  <c r="AQ54" i="4"/>
  <c r="BM53" i="4"/>
  <c r="BH53" i="4"/>
  <c r="BF53" i="4"/>
  <c r="BE53" i="4"/>
  <c r="BC53" i="4"/>
  <c r="BB53" i="4"/>
  <c r="AZ53" i="4"/>
  <c r="AY53" i="4"/>
  <c r="AW53" i="4"/>
  <c r="AU53" i="4"/>
  <c r="AS53" i="4"/>
  <c r="AQ53" i="4"/>
  <c r="BM52" i="4"/>
  <c r="BH52" i="4"/>
  <c r="BF52" i="4"/>
  <c r="BE52" i="4"/>
  <c r="BC52" i="4"/>
  <c r="BB52" i="4"/>
  <c r="AZ52" i="4"/>
  <c r="AY52" i="4"/>
  <c r="AW52" i="4"/>
  <c r="AU52" i="4"/>
  <c r="AS52" i="4"/>
  <c r="AQ52" i="4"/>
  <c r="BM51" i="4"/>
  <c r="BH51" i="4"/>
  <c r="BF51" i="4"/>
  <c r="BE51" i="4"/>
  <c r="BC51" i="4"/>
  <c r="BB51" i="4"/>
  <c r="AZ51" i="4"/>
  <c r="AY51" i="4"/>
  <c r="AW51" i="4"/>
  <c r="AU51" i="4"/>
  <c r="AS51" i="4"/>
  <c r="AQ51" i="4"/>
  <c r="BM50" i="4"/>
  <c r="BH50" i="4"/>
  <c r="BF50" i="4"/>
  <c r="BE50" i="4"/>
  <c r="BC50" i="4"/>
  <c r="BB50" i="4"/>
  <c r="AZ50" i="4"/>
  <c r="AY50" i="4"/>
  <c r="AW50" i="4"/>
  <c r="AU50" i="4"/>
  <c r="AS50" i="4"/>
  <c r="AQ50" i="4"/>
  <c r="BM49" i="4"/>
  <c r="BH49" i="4"/>
  <c r="BF49" i="4"/>
  <c r="BE49" i="4"/>
  <c r="BC49" i="4"/>
  <c r="BB49" i="4"/>
  <c r="AZ49" i="4"/>
  <c r="AY49" i="4"/>
  <c r="AW49" i="4"/>
  <c r="AU49" i="4"/>
  <c r="AS49" i="4"/>
  <c r="AQ49" i="4"/>
  <c r="BM48" i="4"/>
  <c r="BH48" i="4"/>
  <c r="BF48" i="4"/>
  <c r="BE48" i="4"/>
  <c r="BC48" i="4"/>
  <c r="BB48" i="4"/>
  <c r="AZ48" i="4"/>
  <c r="AY48" i="4"/>
  <c r="AW48" i="4"/>
  <c r="AU48" i="4"/>
  <c r="AS48" i="4"/>
  <c r="AQ48" i="4"/>
  <c r="BM38" i="4"/>
  <c r="BJ38" i="4"/>
  <c r="BO37" i="4"/>
  <c r="AQ37" i="4"/>
  <c r="BI53" i="4"/>
  <c r="AQ36" i="4"/>
  <c r="BI52" i="4"/>
  <c r="AQ35" i="4"/>
  <c r="BI51" i="4"/>
  <c r="AQ34" i="4"/>
  <c r="BI50" i="4"/>
  <c r="AQ33" i="4"/>
  <c r="BI49" i="4"/>
  <c r="AQ32" i="4"/>
  <c r="BI38" i="4"/>
  <c r="AQ31" i="4"/>
  <c r="BV26" i="4"/>
  <c r="BS26" i="4"/>
  <c r="BM26" i="4"/>
  <c r="BJ26" i="4"/>
  <c r="BI26" i="4"/>
  <c r="BO25" i="4"/>
  <c r="BK25" i="4"/>
  <c r="BO24" i="4"/>
  <c r="BK24" i="4" s="1"/>
  <c r="AR6" i="7" s="1"/>
  <c r="BO23" i="4"/>
  <c r="BK23" i="4" s="1"/>
  <c r="AO6" i="7" s="1"/>
  <c r="BO22" i="4"/>
  <c r="BK22" i="4" s="1"/>
  <c r="AL6" i="7" s="1"/>
  <c r="BO21" i="4"/>
  <c r="BO20" i="4"/>
  <c r="BK20" i="4" s="1"/>
  <c r="AF6" i="7" s="1"/>
  <c r="BO19" i="4"/>
  <c r="BK19" i="4" s="1"/>
  <c r="AC6" i="7" s="1"/>
  <c r="AA26" i="4"/>
  <c r="AC13" i="7" l="1"/>
  <c r="AC15" i="7"/>
  <c r="AC12" i="7"/>
  <c r="AC14" i="7"/>
  <c r="AC11" i="7"/>
  <c r="AF12" i="7"/>
  <c r="AF11" i="7"/>
  <c r="AF15" i="7"/>
  <c r="AF13" i="7"/>
  <c r="AF14" i="7"/>
  <c r="AL13" i="7"/>
  <c r="AL14" i="7"/>
  <c r="AL11" i="7"/>
  <c r="AL12" i="7"/>
  <c r="AL15" i="7"/>
  <c r="AR15" i="7"/>
  <c r="AR12" i="7"/>
  <c r="AR11" i="7"/>
  <c r="AR14" i="7"/>
  <c r="AR13" i="7"/>
  <c r="AO15" i="7"/>
  <c r="AO14" i="7"/>
  <c r="AO12" i="7"/>
  <c r="AO13" i="7"/>
  <c r="AO11" i="7"/>
  <c r="BI48" i="4"/>
  <c r="BI55" i="4" s="1"/>
  <c r="BM55" i="4"/>
  <c r="BO26" i="4"/>
  <c r="BS37" i="4"/>
  <c r="BS54" i="4" s="1"/>
  <c r="BK21" i="4"/>
  <c r="U8" i="7"/>
  <c r="R8" i="7"/>
  <c r="O8" i="7"/>
  <c r="L8" i="7"/>
  <c r="I8" i="7"/>
  <c r="F8" i="7"/>
  <c r="C8" i="7"/>
  <c r="U6" i="7"/>
  <c r="U25" i="7"/>
  <c r="U24" i="7"/>
  <c r="U23" i="7"/>
  <c r="U22" i="7"/>
  <c r="U21" i="7"/>
  <c r="U20" i="7"/>
  <c r="U19" i="7"/>
  <c r="U18" i="7"/>
  <c r="U17" i="7"/>
  <c r="U16" i="7"/>
  <c r="U15" i="7"/>
  <c r="U14" i="7"/>
  <c r="U13" i="7"/>
  <c r="U12" i="7"/>
  <c r="U11" i="7"/>
  <c r="S6" i="7"/>
  <c r="S15" i="7" s="1"/>
  <c r="P6" i="7"/>
  <c r="P11" i="7" s="1"/>
  <c r="M6" i="7"/>
  <c r="M13" i="7" s="1"/>
  <c r="J6" i="7"/>
  <c r="J20" i="7" s="1"/>
  <c r="G6" i="7"/>
  <c r="G17" i="7" s="1"/>
  <c r="D6" i="7"/>
  <c r="D15" i="7" s="1"/>
  <c r="T25" i="7"/>
  <c r="S25" i="7"/>
  <c r="T24" i="7"/>
  <c r="S24" i="7"/>
  <c r="T23" i="7"/>
  <c r="S23" i="7"/>
  <c r="T22" i="7"/>
  <c r="S22" i="7"/>
  <c r="T21" i="7"/>
  <c r="S21" i="7"/>
  <c r="T20" i="7"/>
  <c r="Q25" i="7"/>
  <c r="P25" i="7"/>
  <c r="Q24" i="7"/>
  <c r="P24" i="7"/>
  <c r="Q23" i="7"/>
  <c r="P23" i="7"/>
  <c r="Q22" i="7"/>
  <c r="P22" i="7"/>
  <c r="Q21" i="7"/>
  <c r="P21" i="7"/>
  <c r="Q20" i="7"/>
  <c r="P20" i="7"/>
  <c r="Q19" i="7"/>
  <c r="P19" i="7"/>
  <c r="P18" i="7"/>
  <c r="P12" i="7"/>
  <c r="N25" i="7"/>
  <c r="M25" i="7"/>
  <c r="N24" i="7"/>
  <c r="M24" i="7"/>
  <c r="N23" i="7"/>
  <c r="M23" i="7"/>
  <c r="N22" i="7"/>
  <c r="M22" i="7"/>
  <c r="N21" i="7"/>
  <c r="M21" i="7"/>
  <c r="N20" i="7"/>
  <c r="M20" i="7"/>
  <c r="N19" i="7"/>
  <c r="M19" i="7"/>
  <c r="N18" i="7"/>
  <c r="M18" i="7"/>
  <c r="N17" i="7"/>
  <c r="M17" i="7"/>
  <c r="N16" i="7"/>
  <c r="M16" i="7"/>
  <c r="N15" i="7"/>
  <c r="M15" i="7"/>
  <c r="K25" i="7"/>
  <c r="J25" i="7"/>
  <c r="K24" i="7"/>
  <c r="J24" i="7"/>
  <c r="K19" i="7"/>
  <c r="K16" i="7"/>
  <c r="K12" i="7"/>
  <c r="K11" i="7"/>
  <c r="H25" i="7"/>
  <c r="G25" i="7"/>
  <c r="H24" i="7"/>
  <c r="G24" i="7"/>
  <c r="H23" i="7"/>
  <c r="G23" i="7"/>
  <c r="H22" i="7"/>
  <c r="G22" i="7"/>
  <c r="H21" i="7"/>
  <c r="G21" i="7"/>
  <c r="H20" i="7"/>
  <c r="G20" i="7"/>
  <c r="H19" i="7"/>
  <c r="G19" i="7"/>
  <c r="H11" i="7"/>
  <c r="E25" i="7"/>
  <c r="D25" i="7"/>
  <c r="E24" i="7"/>
  <c r="D24" i="7"/>
  <c r="E23" i="7"/>
  <c r="D23" i="7"/>
  <c r="E22" i="7"/>
  <c r="D22" i="7"/>
  <c r="E21" i="7"/>
  <c r="D21" i="7"/>
  <c r="E20" i="7"/>
  <c r="D20" i="7"/>
  <c r="E19" i="7"/>
  <c r="D19" i="7"/>
  <c r="E13" i="7"/>
  <c r="E12" i="7"/>
  <c r="AR27" i="7" l="1"/>
  <c r="AR26" i="7"/>
  <c r="BK26" i="4"/>
  <c r="AI6" i="7"/>
  <c r="AL27" i="7"/>
  <c r="BK34" i="4" s="1"/>
  <c r="BO34" i="4" s="1"/>
  <c r="BS34" i="4" s="1"/>
  <c r="BS51" i="4" s="1"/>
  <c r="AL26" i="7"/>
  <c r="AF27" i="7"/>
  <c r="BK32" i="4" s="1"/>
  <c r="BO32" i="4" s="1"/>
  <c r="BS32" i="4" s="1"/>
  <c r="BS49" i="4" s="1"/>
  <c r="AF26" i="7"/>
  <c r="AC27" i="7"/>
  <c r="BK31" i="4" s="1"/>
  <c r="AC26" i="7"/>
  <c r="AO27" i="7"/>
  <c r="BK35" i="4" s="1"/>
  <c r="BO35" i="4" s="1"/>
  <c r="BS35" i="4" s="1"/>
  <c r="BS52" i="4" s="1"/>
  <c r="AO26" i="7"/>
  <c r="BV32" i="4"/>
  <c r="BV49" i="4" s="1"/>
  <c r="BO49" i="4" s="1"/>
  <c r="BK49" i="4" s="1"/>
  <c r="BV34" i="4"/>
  <c r="BV51" i="4" s="1"/>
  <c r="BO51" i="4" s="1"/>
  <c r="BK51" i="4" s="1"/>
  <c r="BV37" i="4"/>
  <c r="BV54" i="4" s="1"/>
  <c r="BO54" i="4" s="1"/>
  <c r="BK54" i="4" s="1"/>
  <c r="E14" i="7"/>
  <c r="E15" i="7"/>
  <c r="D16" i="7"/>
  <c r="E18" i="7"/>
  <c r="M12" i="7"/>
  <c r="M14" i="7"/>
  <c r="W24" i="7"/>
  <c r="E11" i="7"/>
  <c r="E27" i="7" s="1"/>
  <c r="P14" i="7"/>
  <c r="P27" i="7" s="1"/>
  <c r="W35" i="4" s="1"/>
  <c r="V24" i="7"/>
  <c r="P15" i="7"/>
  <c r="W25" i="7"/>
  <c r="G15" i="7"/>
  <c r="V25" i="7"/>
  <c r="G16" i="7"/>
  <c r="V6" i="7"/>
  <c r="G18" i="7"/>
  <c r="P13" i="7"/>
  <c r="D11" i="7"/>
  <c r="T14" i="7"/>
  <c r="K20" i="7"/>
  <c r="W20" i="7" s="1"/>
  <c r="K21" i="7"/>
  <c r="W21" i="7" s="1"/>
  <c r="T16" i="7"/>
  <c r="T17" i="7"/>
  <c r="K23" i="7"/>
  <c r="W23" i="7" s="1"/>
  <c r="P16" i="7"/>
  <c r="T18" i="7"/>
  <c r="P17" i="7"/>
  <c r="T19" i="7"/>
  <c r="W19" i="7" s="1"/>
  <c r="K13" i="7"/>
  <c r="K15" i="7"/>
  <c r="M11" i="7"/>
  <c r="M27" i="7" s="1"/>
  <c r="W34" i="4" s="1"/>
  <c r="T11" i="7"/>
  <c r="G12" i="7"/>
  <c r="K18" i="7"/>
  <c r="T13" i="7"/>
  <c r="T12" i="7"/>
  <c r="H18" i="7"/>
  <c r="K22" i="7"/>
  <c r="W22" i="7" s="1"/>
  <c r="S16" i="7"/>
  <c r="J18" i="7"/>
  <c r="J16" i="7"/>
  <c r="S11" i="7"/>
  <c r="S17" i="7"/>
  <c r="D17" i="7"/>
  <c r="S12" i="7"/>
  <c r="S18" i="7"/>
  <c r="J21" i="7"/>
  <c r="V21" i="7" s="1"/>
  <c r="J12" i="7"/>
  <c r="S13" i="7"/>
  <c r="S19" i="7"/>
  <c r="J22" i="7"/>
  <c r="V22" i="7" s="1"/>
  <c r="S14" i="7"/>
  <c r="S20" i="7"/>
  <c r="V20" i="7" s="1"/>
  <c r="J15" i="7"/>
  <c r="G13" i="7"/>
  <c r="Q15" i="7"/>
  <c r="Q16" i="7"/>
  <c r="Q11" i="7"/>
  <c r="Q17" i="7"/>
  <c r="Q12" i="7"/>
  <c r="Q18" i="7"/>
  <c r="Q13" i="7"/>
  <c r="N14" i="7"/>
  <c r="N11" i="7"/>
  <c r="N13" i="7"/>
  <c r="K14" i="7"/>
  <c r="K27" i="7" s="1"/>
  <c r="Y33" i="4" s="1"/>
  <c r="J11" i="7"/>
  <c r="J17" i="7"/>
  <c r="J23" i="7"/>
  <c r="V23" i="7" s="1"/>
  <c r="J13" i="7"/>
  <c r="J19" i="7"/>
  <c r="J14" i="7"/>
  <c r="H13" i="7"/>
  <c r="H14" i="7"/>
  <c r="H15" i="7"/>
  <c r="H12" i="7"/>
  <c r="H16" i="7"/>
  <c r="G14" i="7"/>
  <c r="G11" i="7"/>
  <c r="E16" i="7"/>
  <c r="D12" i="7"/>
  <c r="D18" i="7"/>
  <c r="D14" i="7"/>
  <c r="D13" i="7"/>
  <c r="BO31" i="4" l="1"/>
  <c r="AI15" i="7"/>
  <c r="AU15" i="7" s="1"/>
  <c r="AI14" i="7"/>
  <c r="AU14" i="7" s="1"/>
  <c r="AI13" i="7"/>
  <c r="AU13" i="7" s="1"/>
  <c r="AI12" i="7"/>
  <c r="AU12" i="7" s="1"/>
  <c r="AI11" i="7"/>
  <c r="AU6" i="7"/>
  <c r="BV35" i="4"/>
  <c r="BV52" i="4" s="1"/>
  <c r="BO52" i="4" s="1"/>
  <c r="BK52" i="4" s="1"/>
  <c r="BK36" i="4"/>
  <c r="BO36" i="4" s="1"/>
  <c r="Y31" i="4"/>
  <c r="AC31" i="4" s="1"/>
  <c r="AG31" i="4" s="1"/>
  <c r="V15" i="7"/>
  <c r="V17" i="7"/>
  <c r="Q27" i="7"/>
  <c r="Y35" i="4" s="1"/>
  <c r="W13" i="7"/>
  <c r="V12" i="7"/>
  <c r="T27" i="7"/>
  <c r="W11" i="7"/>
  <c r="H27" i="7"/>
  <c r="Y32" i="4" s="1"/>
  <c r="AC32" i="4" s="1"/>
  <c r="AG32" i="4" s="1"/>
  <c r="V14" i="7"/>
  <c r="S27" i="7"/>
  <c r="V11" i="7"/>
  <c r="V16" i="7"/>
  <c r="V19" i="7"/>
  <c r="W18" i="7"/>
  <c r="V13" i="7"/>
  <c r="V18" i="7"/>
  <c r="W16" i="7"/>
  <c r="N27" i="7"/>
  <c r="Y34" i="4" s="1"/>
  <c r="D27" i="7"/>
  <c r="G27" i="7"/>
  <c r="W32" i="4" s="1"/>
  <c r="W49" i="4" s="1"/>
  <c r="J27" i="7"/>
  <c r="W33" i="4" s="1"/>
  <c r="W50" i="4" s="1"/>
  <c r="D26" i="7"/>
  <c r="C26" i="7"/>
  <c r="R26" i="7"/>
  <c r="O26" i="7"/>
  <c r="L26" i="7"/>
  <c r="I26" i="7"/>
  <c r="F26" i="7"/>
  <c r="X55" i="4"/>
  <c r="V54" i="4"/>
  <c r="T54" i="4"/>
  <c r="S54" i="4"/>
  <c r="Q54" i="4"/>
  <c r="P54" i="4"/>
  <c r="N54" i="4"/>
  <c r="M54" i="4"/>
  <c r="K54" i="4"/>
  <c r="I54" i="4"/>
  <c r="G54" i="4"/>
  <c r="E54" i="4"/>
  <c r="V53" i="4"/>
  <c r="T53" i="4"/>
  <c r="S53" i="4"/>
  <c r="Q53" i="4"/>
  <c r="P53" i="4"/>
  <c r="N53" i="4"/>
  <c r="M53" i="4"/>
  <c r="K53" i="4"/>
  <c r="I53" i="4"/>
  <c r="G53" i="4"/>
  <c r="E53" i="4"/>
  <c r="V52" i="4"/>
  <c r="T52" i="4"/>
  <c r="S52" i="4"/>
  <c r="Q52" i="4"/>
  <c r="P52" i="4"/>
  <c r="N52" i="4"/>
  <c r="M52" i="4"/>
  <c r="K52" i="4"/>
  <c r="I52" i="4"/>
  <c r="G52" i="4"/>
  <c r="E52" i="4"/>
  <c r="V51" i="4"/>
  <c r="T51" i="4"/>
  <c r="S51" i="4"/>
  <c r="Q51" i="4"/>
  <c r="P51" i="4"/>
  <c r="N51" i="4"/>
  <c r="M51" i="4"/>
  <c r="K51" i="4"/>
  <c r="I51" i="4"/>
  <c r="G51" i="4"/>
  <c r="E51" i="4"/>
  <c r="V50" i="4"/>
  <c r="T50" i="4"/>
  <c r="S50" i="4"/>
  <c r="Q50" i="4"/>
  <c r="P50" i="4"/>
  <c r="N50" i="4"/>
  <c r="M50" i="4"/>
  <c r="K50" i="4"/>
  <c r="I50" i="4"/>
  <c r="G50" i="4"/>
  <c r="E50" i="4"/>
  <c r="V49" i="4"/>
  <c r="T49" i="4"/>
  <c r="S49" i="4"/>
  <c r="Q49" i="4"/>
  <c r="P49" i="4"/>
  <c r="N49" i="4"/>
  <c r="M49" i="4"/>
  <c r="K49" i="4"/>
  <c r="I49" i="4"/>
  <c r="G49" i="4"/>
  <c r="E49" i="4"/>
  <c r="V48" i="4"/>
  <c r="T48" i="4"/>
  <c r="S48" i="4"/>
  <c r="Q48" i="4"/>
  <c r="P48" i="4"/>
  <c r="N48" i="4"/>
  <c r="M48" i="4"/>
  <c r="K48" i="4"/>
  <c r="I48" i="4"/>
  <c r="G48" i="4"/>
  <c r="E48" i="4"/>
  <c r="X38" i="4"/>
  <c r="E37" i="4"/>
  <c r="E36" i="4"/>
  <c r="E35" i="4"/>
  <c r="E34" i="4"/>
  <c r="E33" i="4"/>
  <c r="E32" i="4"/>
  <c r="E31" i="4"/>
  <c r="AJ26" i="4"/>
  <c r="AG26" i="4"/>
  <c r="X26" i="4"/>
  <c r="W26" i="4"/>
  <c r="AC25" i="4"/>
  <c r="Y25" i="4" s="1"/>
  <c r="AC24" i="4"/>
  <c r="Y24" i="4" s="1"/>
  <c r="T6" i="7" s="1"/>
  <c r="T15" i="7" s="1"/>
  <c r="W15" i="7" s="1"/>
  <c r="AC23" i="4"/>
  <c r="Y23" i="4" s="1"/>
  <c r="Q6" i="7" s="1"/>
  <c r="Q14" i="7" s="1"/>
  <c r="W14" i="7" s="1"/>
  <c r="AC22" i="4"/>
  <c r="Y22" i="4" s="1"/>
  <c r="N6" i="7" s="1"/>
  <c r="N12" i="7" s="1"/>
  <c r="W12" i="7" s="1"/>
  <c r="AC21" i="4"/>
  <c r="Y21" i="4" s="1"/>
  <c r="K6" i="7" s="1"/>
  <c r="K17" i="7" s="1"/>
  <c r="AC20" i="4"/>
  <c r="AC19" i="4"/>
  <c r="Y19" i="4" s="1"/>
  <c r="E6" i="7" s="1"/>
  <c r="AA54" i="4"/>
  <c r="AA53" i="4"/>
  <c r="AA52" i="4"/>
  <c r="AA51" i="4"/>
  <c r="AA50" i="4"/>
  <c r="AA49" i="4"/>
  <c r="AC37" i="4"/>
  <c r="AA48" i="4"/>
  <c r="AA38" i="4"/>
  <c r="W54" i="4"/>
  <c r="W51" i="4"/>
  <c r="AC33" i="4"/>
  <c r="AG33" i="4" s="1"/>
  <c r="BS36" i="4" l="1"/>
  <c r="BS53" i="4" s="1"/>
  <c r="BV36" i="4"/>
  <c r="BV53" i="4" s="1"/>
  <c r="BO53" i="4" s="1"/>
  <c r="BK53" i="4" s="1"/>
  <c r="AI27" i="7"/>
  <c r="AI26" i="7"/>
  <c r="AU11" i="7"/>
  <c r="AU26" i="7" s="1"/>
  <c r="BS31" i="4"/>
  <c r="AG37" i="4"/>
  <c r="AG54" i="4" s="1"/>
  <c r="AC35" i="4"/>
  <c r="AG35" i="4" s="1"/>
  <c r="AG52" i="4" s="1"/>
  <c r="Y36" i="4"/>
  <c r="AC36" i="4" s="1"/>
  <c r="AG36" i="4" s="1"/>
  <c r="AG53" i="4" s="1"/>
  <c r="W52" i="4"/>
  <c r="W36" i="4"/>
  <c r="W53" i="4" s="1"/>
  <c r="E17" i="7"/>
  <c r="W27" i="7"/>
  <c r="W31" i="4"/>
  <c r="V27" i="7"/>
  <c r="AG50" i="4"/>
  <c r="AG49" i="4"/>
  <c r="K26" i="7"/>
  <c r="P26" i="7"/>
  <c r="U26" i="7"/>
  <c r="AC34" i="4"/>
  <c r="Q26" i="7"/>
  <c r="S26" i="7"/>
  <c r="G26" i="7"/>
  <c r="AA55" i="4"/>
  <c r="T26" i="7"/>
  <c r="Y20" i="4"/>
  <c r="AC26" i="4"/>
  <c r="J26" i="7"/>
  <c r="N26" i="7"/>
  <c r="M26" i="7"/>
  <c r="BV31" i="4" l="1"/>
  <c r="BS48" i="4"/>
  <c r="BK33" i="4"/>
  <c r="AU27" i="7"/>
  <c r="AJ37" i="4"/>
  <c r="AJ54" i="4" s="1"/>
  <c r="AC54" i="4" s="1"/>
  <c r="Y54" i="4" s="1"/>
  <c r="W48" i="4"/>
  <c r="W55" i="4" s="1"/>
  <c r="AG34" i="4"/>
  <c r="AG38" i="4" s="1"/>
  <c r="Y26" i="4"/>
  <c r="H6" i="7"/>
  <c r="E26" i="7"/>
  <c r="W38" i="4"/>
  <c r="AJ36" i="4"/>
  <c r="AJ53" i="4" s="1"/>
  <c r="AC53" i="4" s="1"/>
  <c r="Y53" i="4" s="1"/>
  <c r="AJ35" i="4"/>
  <c r="AJ52" i="4" s="1"/>
  <c r="AC52" i="4" s="1"/>
  <c r="Y52" i="4" s="1"/>
  <c r="AJ33" i="4"/>
  <c r="AJ50" i="4" s="1"/>
  <c r="AC50" i="4" s="1"/>
  <c r="Y50" i="4" s="1"/>
  <c r="AJ32" i="4"/>
  <c r="AJ49" i="4" s="1"/>
  <c r="AC49" i="4" s="1"/>
  <c r="Y49" i="4" s="1"/>
  <c r="AG48" i="4"/>
  <c r="AJ31" i="4"/>
  <c r="AJ48" i="4" s="1"/>
  <c r="Y38" i="4"/>
  <c r="AC38" i="4"/>
  <c r="V26" i="7"/>
  <c r="BO33" i="4" l="1"/>
  <c r="BK38" i="4"/>
  <c r="BV48" i="4"/>
  <c r="AJ34" i="4"/>
  <c r="AJ51" i="4" s="1"/>
  <c r="AJ55" i="4" s="1"/>
  <c r="AG51" i="4"/>
  <c r="AG55" i="4" s="1"/>
  <c r="H17" i="7"/>
  <c r="W6" i="7"/>
  <c r="AC48" i="4"/>
  <c r="BO48" i="4" l="1"/>
  <c r="BS33" i="4"/>
  <c r="BV33" i="4"/>
  <c r="BO38" i="4"/>
  <c r="AC51" i="4"/>
  <c r="Y51" i="4" s="1"/>
  <c r="AJ38" i="4"/>
  <c r="H26" i="7"/>
  <c r="W17" i="7"/>
  <c r="W26" i="7" s="1"/>
  <c r="Y48" i="4"/>
  <c r="BV50" i="4" l="1"/>
  <c r="BV38" i="4"/>
  <c r="BS50" i="4"/>
  <c r="BS55" i="4" s="1"/>
  <c r="BS38" i="4"/>
  <c r="BK48" i="4"/>
  <c r="AC55" i="4"/>
  <c r="Y55" i="4"/>
  <c r="BO50" i="4" l="1"/>
  <c r="BV55" i="4"/>
  <c r="BK50" i="4" l="1"/>
  <c r="BK55" i="4" s="1"/>
  <c r="BO5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電源地域振興センター</author>
  </authors>
  <commentList>
    <comment ref="A8" authorId="0" shapeId="0" xr:uid="{147AA103-1C31-4D0C-957A-3AB81EC10922}">
      <text>
        <r>
          <rPr>
            <b/>
            <sz val="12"/>
            <color indexed="81"/>
            <rFont val="MS P ゴシック"/>
            <family val="3"/>
            <charset val="128"/>
          </rPr>
          <t>控除対象に「〇」を入力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8" authorId="0" shapeId="0" xr:uid="{07FEC7D7-1DEF-4459-8876-BDDFE1111E25}">
      <text>
        <r>
          <rPr>
            <b/>
            <sz val="12"/>
            <color indexed="81"/>
            <rFont val="MS P ゴシック"/>
            <family val="3"/>
            <charset val="128"/>
          </rPr>
          <t>控除対象に「〇」を入力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<sst xmlns="http://schemas.openxmlformats.org/spreadsheetml/2006/main" count="587" uniqueCount="83">
  <si>
    <t>　</t>
    <phoneticPr fontId="3"/>
  </si>
  <si>
    <t>電力帳票まとめ表　</t>
    <rPh sb="0" eb="2">
      <t>デンリョク</t>
    </rPh>
    <rPh sb="2" eb="4">
      <t>チョウヒョウ</t>
    </rPh>
    <rPh sb="7" eb="8">
      <t>ヒョウ</t>
    </rPh>
    <phoneticPr fontId="3"/>
  </si>
  <si>
    <t>事　業　所　名</t>
  </si>
  <si>
    <t>（全て小数点以下切り捨て）</t>
    <rPh sb="1" eb="2">
      <t>スベ</t>
    </rPh>
    <rPh sb="3" eb="6">
      <t>ショウスウテン</t>
    </rPh>
    <rPh sb="6" eb="8">
      <t>イカ</t>
    </rPh>
    <rPh sb="8" eb="9">
      <t>キ</t>
    </rPh>
    <rPh sb="10" eb="11">
      <t>ス</t>
    </rPh>
    <phoneticPr fontId="3"/>
  </si>
  <si>
    <t>帳票月分</t>
    <rPh sb="0" eb="2">
      <t>チョウヒョウ</t>
    </rPh>
    <rPh sb="2" eb="4">
      <t>ツキブン</t>
    </rPh>
    <phoneticPr fontId="3"/>
  </si>
  <si>
    <t>使用期間</t>
    <rPh sb="0" eb="2">
      <t>シヨウ</t>
    </rPh>
    <rPh sb="2" eb="4">
      <t>キカン</t>
    </rPh>
    <phoneticPr fontId="3"/>
  </si>
  <si>
    <t>検針日</t>
    <rPh sb="0" eb="3">
      <t>ケンシンビ</t>
    </rPh>
    <phoneticPr fontId="3"/>
  </si>
  <si>
    <t>支払日</t>
    <rPh sb="0" eb="2">
      <t>シハライ</t>
    </rPh>
    <rPh sb="2" eb="3">
      <t>ヒ</t>
    </rPh>
    <phoneticPr fontId="3"/>
  </si>
  <si>
    <t>契約電力</t>
    <rPh sb="0" eb="2">
      <t>ケイヤク</t>
    </rPh>
    <rPh sb="2" eb="4">
      <t>デンリョク</t>
    </rPh>
    <phoneticPr fontId="3"/>
  </si>
  <si>
    <t>早収料金(a)</t>
    <rPh sb="0" eb="1">
      <t>ハヤ</t>
    </rPh>
    <rPh sb="1" eb="2">
      <t>オサム</t>
    </rPh>
    <rPh sb="2" eb="4">
      <t>リョウキン</t>
    </rPh>
    <phoneticPr fontId="3"/>
  </si>
  <si>
    <t>その他料金(b)</t>
    <rPh sb="2" eb="3">
      <t>タ</t>
    </rPh>
    <rPh sb="3" eb="5">
      <t>リョウキン</t>
    </rPh>
    <phoneticPr fontId="3"/>
  </si>
  <si>
    <t>電気料金(a+b)</t>
    <rPh sb="0" eb="2">
      <t>デンキ</t>
    </rPh>
    <rPh sb="2" eb="4">
      <t>リョウキン</t>
    </rPh>
    <phoneticPr fontId="3"/>
  </si>
  <si>
    <t>消費税等(ｃ)</t>
    <rPh sb="0" eb="3">
      <t>ショウヒゼイ</t>
    </rPh>
    <rPh sb="3" eb="4">
      <t>ナド</t>
    </rPh>
    <phoneticPr fontId="3"/>
  </si>
  <si>
    <t>請求金額(a+b+c)</t>
    <rPh sb="0" eb="2">
      <t>セイキュウ</t>
    </rPh>
    <rPh sb="2" eb="4">
      <t>キンガク</t>
    </rPh>
    <phoneticPr fontId="3"/>
  </si>
  <si>
    <t>[kW]</t>
    <phoneticPr fontId="3"/>
  </si>
  <si>
    <t>(円)</t>
    <rPh sb="1" eb="2">
      <t>エン</t>
    </rPh>
    <phoneticPr fontId="3"/>
  </si>
  <si>
    <t>当　該　期</t>
    <rPh sb="0" eb="1">
      <t>トウ</t>
    </rPh>
    <rPh sb="2" eb="3">
      <t>ソノ</t>
    </rPh>
    <rPh sb="4" eb="5">
      <t>キ</t>
    </rPh>
    <phoneticPr fontId="3"/>
  </si>
  <si>
    <t>①</t>
    <phoneticPr fontId="3"/>
  </si>
  <si>
    <t>月分</t>
  </si>
  <si>
    <t>／</t>
  </si>
  <si>
    <t>～</t>
  </si>
  <si>
    <t>月分</t>
    <rPh sb="0" eb="1">
      <t>ガツ</t>
    </rPh>
    <rPh sb="1" eb="2">
      <t>ブン</t>
    </rPh>
    <phoneticPr fontId="3"/>
  </si>
  <si>
    <t>合　　　　計</t>
    <rPh sb="0" eb="1">
      <t>ゴウ</t>
    </rPh>
    <rPh sb="5" eb="6">
      <t>ケイ</t>
    </rPh>
    <phoneticPr fontId="3"/>
  </si>
  <si>
    <t>実支払電気料金（算定に用いる電気料金）</t>
    <rPh sb="0" eb="1">
      <t>ジツ</t>
    </rPh>
    <rPh sb="1" eb="3">
      <t>シハラ</t>
    </rPh>
    <rPh sb="3" eb="5">
      <t>デンキ</t>
    </rPh>
    <rPh sb="5" eb="7">
      <t>リョウキン</t>
    </rPh>
    <rPh sb="8" eb="10">
      <t>サンテイ</t>
    </rPh>
    <rPh sb="11" eb="12">
      <t>モチ</t>
    </rPh>
    <rPh sb="14" eb="16">
      <t>デンキ</t>
    </rPh>
    <rPh sb="16" eb="18">
      <t>リョウキン</t>
    </rPh>
    <phoneticPr fontId="3"/>
  </si>
  <si>
    <t>②</t>
    <phoneticPr fontId="3"/>
  </si>
  <si>
    <t>③</t>
    <phoneticPr fontId="3"/>
  </si>
  <si>
    <t>／</t>
    <phoneticPr fontId="3"/>
  </si>
  <si>
    <t>～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</si>
  <si>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</si>
  <si>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</si>
  <si>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</si>
  <si>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</si>
  <si>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②．控除対象（申請者以外の電気料金負担分）の合計</t>
    <rPh sb="2" eb="4">
      <t>コウジョ</t>
    </rPh>
    <rPh sb="4" eb="6">
      <t>タイショウ</t>
    </rPh>
    <rPh sb="7" eb="10">
      <t>シンセイシャ</t>
    </rPh>
    <rPh sb="10" eb="12">
      <t>イガイ</t>
    </rPh>
    <rPh sb="13" eb="15">
      <t>デンキ</t>
    </rPh>
    <rPh sb="15" eb="17">
      <t>リョウキン</t>
    </rPh>
    <rPh sb="17" eb="20">
      <t>フタンブン</t>
    </rPh>
    <rPh sb="22" eb="23">
      <t>ゴウ</t>
    </rPh>
    <rPh sb="23" eb="24">
      <t>ケイ</t>
    </rPh>
    <phoneticPr fontId="3"/>
  </si>
  <si>
    <t>①．電気事業者への電気料金支払分</t>
    <rPh sb="2" eb="4">
      <t>デンキ</t>
    </rPh>
    <rPh sb="4" eb="7">
      <t>ジギョウシャ</t>
    </rPh>
    <rPh sb="9" eb="11">
      <t>デンキ</t>
    </rPh>
    <rPh sb="11" eb="13">
      <t>リョウキン</t>
    </rPh>
    <rPh sb="13" eb="15">
      <t>シハライ</t>
    </rPh>
    <rPh sb="15" eb="16">
      <t>ブン</t>
    </rPh>
    <phoneticPr fontId="3"/>
  </si>
  <si>
    <t>③．補助対象（上記①－②）</t>
    <rPh sb="2" eb="3">
      <t>ホ</t>
    </rPh>
    <rPh sb="3" eb="4">
      <t>ジョ</t>
    </rPh>
    <rPh sb="4" eb="6">
      <t>タイショウ</t>
    </rPh>
    <rPh sb="7" eb="9">
      <t>ジョウキ</t>
    </rPh>
    <phoneticPr fontId="3"/>
  </si>
  <si>
    <t>契約電力　　　　　　　　　(kW)</t>
    <rPh sb="0" eb="2">
      <t>ケイヤク</t>
    </rPh>
    <rPh sb="2" eb="4">
      <t>デンリョク</t>
    </rPh>
    <phoneticPr fontId="3"/>
  </si>
  <si>
    <t>総支払額（円）　　　（税抜き）</t>
    <rPh sb="0" eb="1">
      <t>ソウ</t>
    </rPh>
    <rPh sb="1" eb="3">
      <t>シハラ</t>
    </rPh>
    <rPh sb="3" eb="4">
      <t>ガク</t>
    </rPh>
    <rPh sb="5" eb="6">
      <t>エン</t>
    </rPh>
    <rPh sb="11" eb="12">
      <t>ゼイ</t>
    </rPh>
    <rPh sb="12" eb="13">
      <t>ヌ</t>
    </rPh>
    <phoneticPr fontId="3"/>
  </si>
  <si>
    <t>控除対象</t>
    <rPh sb="0" eb="2">
      <t>コウジョ</t>
    </rPh>
    <rPh sb="2" eb="4">
      <t>タイショウ</t>
    </rPh>
    <phoneticPr fontId="3"/>
  </si>
  <si>
    <t>企業名</t>
    <rPh sb="0" eb="2">
      <t>キギョウ</t>
    </rPh>
    <rPh sb="2" eb="3">
      <t>メイ</t>
    </rPh>
    <phoneticPr fontId="3"/>
  </si>
  <si>
    <t>合　　　計</t>
    <phoneticPr fontId="3"/>
  </si>
  <si>
    <t>合計</t>
    <rPh sb="0" eb="2">
      <t>ゴウケイ</t>
    </rPh>
    <phoneticPr fontId="3"/>
  </si>
  <si>
    <t>使用量</t>
    <rPh sb="2" eb="3">
      <t>リョウ</t>
    </rPh>
    <phoneticPr fontId="3"/>
  </si>
  <si>
    <t>使用料按分
契約電力</t>
    <rPh sb="3" eb="5">
      <t>アンブン</t>
    </rPh>
    <rPh sb="6" eb="8">
      <t>ケイヤク</t>
    </rPh>
    <rPh sb="8" eb="10">
      <t>デンリョク</t>
    </rPh>
    <phoneticPr fontId="3"/>
  </si>
  <si>
    <t>使用料按分
電気料金</t>
    <rPh sb="6" eb="8">
      <t>デンキ</t>
    </rPh>
    <rPh sb="8" eb="10">
      <t>リョウキン</t>
    </rPh>
    <phoneticPr fontId="3"/>
  </si>
  <si>
    <t>(kWh)</t>
    <phoneticPr fontId="3"/>
  </si>
  <si>
    <t>(kW)</t>
    <phoneticPr fontId="3"/>
  </si>
  <si>
    <t>控除対象計</t>
    <rPh sb="0" eb="2">
      <t>コウジョ</t>
    </rPh>
    <rPh sb="2" eb="4">
      <t>タイショウ</t>
    </rPh>
    <rPh sb="4" eb="5">
      <t>ケイ</t>
    </rPh>
    <phoneticPr fontId="3"/>
  </si>
  <si>
    <t>控除集計（子メーター用）</t>
    <rPh sb="0" eb="2">
      <t>コウジョ</t>
    </rPh>
    <rPh sb="2" eb="4">
      <t>シュウケイ</t>
    </rPh>
    <rPh sb="5" eb="6">
      <t>コ</t>
    </rPh>
    <rPh sb="10" eb="11">
      <t>ヨウ</t>
    </rPh>
    <phoneticPr fontId="3"/>
  </si>
  <si>
    <t>控除対象計の値は、右隣の「様式１」シートに自動転記されます。</t>
    <rPh sb="0" eb="2">
      <t>コウジョ</t>
    </rPh>
    <rPh sb="2" eb="4">
      <t>タイショウ</t>
    </rPh>
    <rPh sb="4" eb="5">
      <t>ケイ</t>
    </rPh>
    <rPh sb="6" eb="7">
      <t>アタイ</t>
    </rPh>
    <rPh sb="9" eb="10">
      <t>ミギ</t>
    </rPh>
    <rPh sb="10" eb="11">
      <t>トナリ</t>
    </rPh>
    <rPh sb="13" eb="15">
      <t>ヨウシキ</t>
    </rPh>
    <rPh sb="21" eb="23">
      <t>ジドウ</t>
    </rPh>
    <rPh sb="23" eb="25">
      <t>テンキ</t>
    </rPh>
    <phoneticPr fontId="3"/>
  </si>
  <si>
    <t>(円)</t>
    <phoneticPr fontId="3"/>
  </si>
  <si>
    <t>(円)</t>
    <phoneticPr fontId="3"/>
  </si>
  <si>
    <t>　</t>
    <phoneticPr fontId="3"/>
  </si>
  <si>
    <t>[kW]</t>
    <phoneticPr fontId="3"/>
  </si>
  <si>
    <t>使用量　　　　　　　　　(kWh)</t>
    <rPh sb="0" eb="3">
      <t>シヨウリョウ</t>
    </rPh>
    <phoneticPr fontId="3"/>
  </si>
  <si>
    <t>（様式１）</t>
    <rPh sb="1" eb="3">
      <t>ヨウシキ</t>
    </rPh>
    <phoneticPr fontId="3"/>
  </si>
  <si>
    <t>　</t>
    <phoneticPr fontId="3"/>
  </si>
  <si>
    <t>企業名（法人名又は個人名）</t>
    <rPh sb="0" eb="1">
      <t>クワダ</t>
    </rPh>
    <rPh sb="1" eb="2">
      <t>ギョウ</t>
    </rPh>
    <rPh sb="2" eb="3">
      <t>メイ</t>
    </rPh>
    <rPh sb="4" eb="6">
      <t>ホウジン</t>
    </rPh>
    <rPh sb="6" eb="7">
      <t>メイ</t>
    </rPh>
    <rPh sb="7" eb="8">
      <t>マタ</t>
    </rPh>
    <rPh sb="9" eb="12">
      <t>コジンメイ</t>
    </rPh>
    <phoneticPr fontId="3"/>
  </si>
  <si>
    <t>遅収料金
延滞利息
　契約超過金等</t>
    <rPh sb="0" eb="2">
      <t>チシュウ</t>
    </rPh>
    <rPh sb="2" eb="4">
      <t>リョウキン</t>
    </rPh>
    <rPh sb="5" eb="7">
      <t>エンタイ</t>
    </rPh>
    <rPh sb="7" eb="9">
      <t>リソク</t>
    </rPh>
    <rPh sb="11" eb="13">
      <t>ケイヤク</t>
    </rPh>
    <rPh sb="13" eb="15">
      <t>チョウカ</t>
    </rPh>
    <rPh sb="15" eb="16">
      <t>キン</t>
    </rPh>
    <rPh sb="16" eb="17">
      <t>トウ</t>
    </rPh>
    <phoneticPr fontId="3"/>
  </si>
  <si>
    <t>○契約種別</t>
    <rPh sb="1" eb="3">
      <t>ケイヤク</t>
    </rPh>
    <rPh sb="3" eb="5">
      <t>シュベツ</t>
    </rPh>
    <phoneticPr fontId="3"/>
  </si>
  <si>
    <t>支払期日</t>
    <rPh sb="0" eb="2">
      <t>シハライ</t>
    </rPh>
    <rPh sb="2" eb="4">
      <t>キジツ</t>
    </rPh>
    <phoneticPr fontId="3"/>
  </si>
  <si>
    <t>（計量日）</t>
    <rPh sb="1" eb="3">
      <t>ケイリョウ</t>
    </rPh>
    <rPh sb="3" eb="4">
      <t>ビ</t>
    </rPh>
    <phoneticPr fontId="3"/>
  </si>
  <si>
    <t>（早収期限）</t>
    <phoneticPr fontId="3"/>
  </si>
  <si>
    <t>　　年　　月分</t>
    <phoneticPr fontId="3"/>
  </si>
  <si>
    <t>〈記入例〉</t>
    <rPh sb="1" eb="4">
      <t>キニュウレイ</t>
    </rPh>
    <phoneticPr fontId="3"/>
  </si>
  <si>
    <t>〇〇株式会社</t>
    <rPh sb="1" eb="6">
      <t>マルカブシキカイシャ</t>
    </rPh>
    <phoneticPr fontId="3"/>
  </si>
  <si>
    <t>●●工場</t>
    <phoneticPr fontId="3"/>
  </si>
  <si>
    <t>業務用電力</t>
    <rPh sb="0" eb="3">
      <t>ギョウムヨウ</t>
    </rPh>
    <rPh sb="3" eb="5">
      <t>デンリョク</t>
    </rPh>
    <phoneticPr fontId="3"/>
  </si>
  <si>
    <t>○</t>
  </si>
  <si>
    <t>〇〇〇〇</t>
    <phoneticPr fontId="3"/>
  </si>
  <si>
    <t>◇◇◇◇</t>
    <phoneticPr fontId="3"/>
  </si>
  <si>
    <t>□□□□</t>
    <phoneticPr fontId="3"/>
  </si>
  <si>
    <t>◆◆◆◆</t>
    <phoneticPr fontId="3"/>
  </si>
  <si>
    <t>▲▲▲▲</t>
    <phoneticPr fontId="3"/>
  </si>
  <si>
    <t>R5.9</t>
    <phoneticPr fontId="3"/>
  </si>
  <si>
    <t>R6.1</t>
    <phoneticPr fontId="3"/>
  </si>
  <si>
    <t>令和５年９月分</t>
    <rPh sb="0" eb="2">
      <t>レイワ</t>
    </rPh>
    <phoneticPr fontId="3"/>
  </si>
  <si>
    <t>令和５年１０月分</t>
    <rPh sb="0" eb="2">
      <t>レイワ</t>
    </rPh>
    <phoneticPr fontId="3"/>
  </si>
  <si>
    <t>令和５年１１月分</t>
    <rPh sb="0" eb="2">
      <t>レイワ</t>
    </rPh>
    <phoneticPr fontId="3"/>
  </si>
  <si>
    <t>令和５年１２月分</t>
    <rPh sb="0" eb="2">
      <t>レイワ</t>
    </rPh>
    <phoneticPr fontId="3"/>
  </si>
  <si>
    <t>令和６年１月分</t>
    <rPh sb="0" eb="2">
      <t>レイワ</t>
    </rPh>
    <phoneticPr fontId="3"/>
  </si>
  <si>
    <t>令和６年２月分</t>
    <rPh sb="0" eb="2">
      <t>レイワ</t>
    </rPh>
    <phoneticPr fontId="3"/>
  </si>
  <si>
    <t>記入要領並びに記入例をご覧の上、間違いのないよう記入してください</t>
    <phoneticPr fontId="3"/>
  </si>
  <si>
    <t>記入要領並びに記入例をご覧の上、間違いのないよう記入してください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</si>
</sst>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;\-0;;@"/>
    <numFmt numFmtId="178" formatCode="#,##0;&quot;▲ &quot;#,##0"/>
  </numFmts>
  <fonts count="5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color indexed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u/>
      <sz val="14"/>
      <color indexed="8"/>
      <name val="ＭＳ Ｐゴシック"/>
      <family val="3"/>
      <charset val="128"/>
    </font>
    <font>
      <b/>
      <u/>
      <sz val="18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rgb="FFFF0000"/>
      <name val="ＭＳ Ｐ明朝"/>
      <family val="1"/>
      <charset val="128"/>
    </font>
    <font>
      <sz val="14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4"/>
      <name val="HG丸ｺﾞｼｯｸM-PRO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7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23" borderId="63" applyNumberForma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" fillId="25" borderId="64" applyNumberFormat="0" applyFont="0" applyAlignment="0" applyProtection="0">
      <alignment vertical="center"/>
    </xf>
    <xf numFmtId="0" fontId="21" fillId="0" borderId="65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26" borderId="66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67" applyNumberFormat="0" applyFill="0" applyAlignment="0" applyProtection="0">
      <alignment vertical="center"/>
    </xf>
    <xf numFmtId="0" fontId="33" fillId="0" borderId="68" applyNumberFormat="0" applyFill="0" applyAlignment="0" applyProtection="0">
      <alignment vertical="center"/>
    </xf>
    <xf numFmtId="0" fontId="24" fillId="0" borderId="6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70" applyNumberFormat="0" applyFill="0" applyAlignment="0" applyProtection="0">
      <alignment vertical="center"/>
    </xf>
    <xf numFmtId="0" fontId="18" fillId="26" borderId="7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10" borderId="66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479">
    <xf numFmtId="0" fontId="0" fillId="0" borderId="0" xfId="0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 applyProtection="1">
      <alignment horizontal="right" vertical="center" shrinkToFit="1"/>
      <protection locked="0"/>
    </xf>
    <xf numFmtId="0" fontId="7" fillId="0" borderId="5" xfId="0" applyFont="1" applyBorder="1" applyAlignment="1" applyProtection="1">
      <alignment vertical="center"/>
      <protection locked="0"/>
    </xf>
    <xf numFmtId="176" fontId="7" fillId="0" borderId="6" xfId="0" applyNumberFormat="1" applyFont="1" applyBorder="1" applyAlignment="1" applyProtection="1">
      <alignment horizontal="right" vertical="center"/>
      <protection locked="0"/>
    </xf>
    <xf numFmtId="0" fontId="7" fillId="0" borderId="6" xfId="0" applyFont="1" applyBorder="1" applyAlignment="1" applyProtection="1">
      <alignment horizontal="right" vertical="center"/>
      <protection locked="0"/>
    </xf>
    <xf numFmtId="0" fontId="7" fillId="0" borderId="5" xfId="0" applyFont="1" applyBorder="1" applyAlignment="1" applyProtection="1">
      <alignment horizontal="right" vertical="center"/>
      <protection locked="0"/>
    </xf>
    <xf numFmtId="176" fontId="7" fillId="0" borderId="7" xfId="0" applyNumberFormat="1" applyFont="1" applyBorder="1" applyAlignment="1" applyProtection="1">
      <alignment horizontal="right" vertical="center"/>
      <protection locked="0"/>
    </xf>
    <xf numFmtId="176" fontId="7" fillId="0" borderId="6" xfId="0" applyNumberFormat="1" applyFont="1" applyBorder="1" applyAlignment="1" applyProtection="1">
      <alignment vertical="center"/>
      <protection locked="0"/>
    </xf>
    <xf numFmtId="176" fontId="7" fillId="0" borderId="7" xfId="0" applyNumberFormat="1" applyFont="1" applyBorder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7" fillId="0" borderId="0" xfId="0" applyFont="1" applyProtection="1">
      <protection locked="0"/>
    </xf>
    <xf numFmtId="0" fontId="11" fillId="0" borderId="0" xfId="0" applyFont="1" applyAlignment="1" applyProtection="1">
      <alignment vertical="center"/>
      <protection locked="0"/>
    </xf>
    <xf numFmtId="0" fontId="12" fillId="0" borderId="8" xfId="0" applyFont="1" applyBorder="1" applyAlignment="1" applyProtection="1">
      <alignment horizontal="right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9" xfId="0" applyFont="1" applyBorder="1" applyAlignment="1" applyProtection="1">
      <alignment vertical="top" wrapText="1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right" vertical="center"/>
      <protection locked="0"/>
    </xf>
    <xf numFmtId="176" fontId="7" fillId="0" borderId="8" xfId="0" quotePrefix="1" applyNumberFormat="1" applyFont="1" applyBorder="1" applyAlignment="1" applyProtection="1">
      <alignment horizontal="center" vertical="center"/>
      <protection locked="0"/>
    </xf>
    <xf numFmtId="176" fontId="7" fillId="0" borderId="6" xfId="0" applyNumberFormat="1" applyFont="1" applyBorder="1" applyAlignment="1" applyProtection="1">
      <alignment horizontal="center" vertical="center"/>
      <protection locked="0"/>
    </xf>
    <xf numFmtId="176" fontId="7" fillId="0" borderId="6" xfId="0" quotePrefix="1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177" fontId="7" fillId="0" borderId="6" xfId="0" applyNumberFormat="1" applyFont="1" applyBorder="1" applyAlignment="1" applyProtection="1">
      <alignment horizontal="right" vertical="center"/>
      <protection locked="0"/>
    </xf>
    <xf numFmtId="177" fontId="7" fillId="0" borderId="7" xfId="0" applyNumberFormat="1" applyFont="1" applyBorder="1" applyAlignment="1" applyProtection="1">
      <alignment horizontal="right" vertical="center"/>
      <protection locked="0"/>
    </xf>
    <xf numFmtId="0" fontId="8" fillId="0" borderId="8" xfId="0" applyFont="1" applyBorder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right" vertical="center"/>
      <protection locked="0"/>
    </xf>
    <xf numFmtId="0" fontId="1" fillId="0" borderId="8" xfId="0" applyFont="1" applyBorder="1" applyAlignment="1" applyProtection="1">
      <alignment vertical="center" shrinkToFit="1"/>
      <protection locked="0"/>
    </xf>
    <xf numFmtId="177" fontId="7" fillId="0" borderId="5" xfId="0" applyNumberFormat="1" applyFont="1" applyBorder="1" applyAlignment="1">
      <alignment horizontal="right" vertical="center" shrinkToFit="1"/>
    </xf>
    <xf numFmtId="177" fontId="7" fillId="0" borderId="7" xfId="0" applyNumberFormat="1" applyFont="1" applyBorder="1" applyAlignment="1">
      <alignment horizontal="right" vertical="center"/>
    </xf>
    <xf numFmtId="177" fontId="7" fillId="0" borderId="5" xfId="0" applyNumberFormat="1" applyFont="1" applyBorder="1" applyAlignment="1">
      <alignment horizontal="right" vertical="center"/>
    </xf>
    <xf numFmtId="177" fontId="7" fillId="0" borderId="6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177" fontId="7" fillId="0" borderId="5" xfId="0" applyNumberFormat="1" applyFont="1" applyBorder="1" applyAlignment="1">
      <alignment vertical="center"/>
    </xf>
    <xf numFmtId="177" fontId="7" fillId="0" borderId="6" xfId="0" applyNumberFormat="1" applyFont="1" applyBorder="1" applyAlignment="1">
      <alignment vertical="center"/>
    </xf>
    <xf numFmtId="177" fontId="7" fillId="0" borderId="7" xfId="0" applyNumberFormat="1" applyFont="1" applyBorder="1" applyAlignment="1">
      <alignment vertical="center"/>
    </xf>
    <xf numFmtId="176" fontId="7" fillId="0" borderId="8" xfId="0" quotePrefix="1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76" fontId="7" fillId="0" borderId="6" xfId="0" quotePrefix="1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0" xfId="0" applyFont="1"/>
    <xf numFmtId="0" fontId="7" fillId="0" borderId="8" xfId="0" applyFont="1" applyBorder="1"/>
    <xf numFmtId="0" fontId="7" fillId="0" borderId="27" xfId="0" applyFont="1" applyBorder="1"/>
    <xf numFmtId="0" fontId="10" fillId="0" borderId="2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38" fontId="7" fillId="0" borderId="0" xfId="1" applyFont="1" applyBorder="1" applyAlignment="1">
      <alignment horizontal="right" vertical="center"/>
    </xf>
    <xf numFmtId="0" fontId="2" fillId="0" borderId="0" xfId="0" applyFont="1"/>
    <xf numFmtId="0" fontId="15" fillId="0" borderId="0" xfId="0" applyFont="1"/>
    <xf numFmtId="0" fontId="4" fillId="0" borderId="0" xfId="0" applyFont="1"/>
    <xf numFmtId="0" fontId="16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11" fillId="0" borderId="0" xfId="0" applyFont="1" applyAlignment="1" applyProtection="1">
      <alignment horizontal="right" vertical="center"/>
      <protection locked="0"/>
    </xf>
    <xf numFmtId="0" fontId="8" fillId="0" borderId="29" xfId="0" applyFont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left" vertical="center"/>
    </xf>
    <xf numFmtId="0" fontId="14" fillId="0" borderId="57" xfId="0" applyFont="1" applyBorder="1" applyAlignment="1">
      <alignment horizontal="center" vertical="top" wrapText="1"/>
    </xf>
    <xf numFmtId="0" fontId="7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38" fontId="0" fillId="0" borderId="0" xfId="1" applyFont="1"/>
    <xf numFmtId="38" fontId="37" fillId="0" borderId="0" xfId="1" applyFont="1"/>
    <xf numFmtId="0" fontId="0" fillId="0" borderId="0" xfId="0" applyAlignment="1">
      <alignment vertical="center"/>
    </xf>
    <xf numFmtId="38" fontId="0" fillId="0" borderId="0" xfId="1" applyFont="1" applyAlignment="1">
      <alignment vertical="center"/>
    </xf>
    <xf numFmtId="0" fontId="17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17" fillId="0" borderId="0" xfId="0" applyFont="1" applyAlignment="1">
      <alignment vertical="top"/>
    </xf>
    <xf numFmtId="38" fontId="40" fillId="0" borderId="15" xfId="1" applyFont="1" applyBorder="1" applyAlignment="1">
      <alignment horizontal="center" vertical="center" wrapText="1"/>
    </xf>
    <xf numFmtId="38" fontId="40" fillId="0" borderId="33" xfId="1" applyFont="1" applyBorder="1" applyAlignment="1">
      <alignment horizontal="center" vertical="center" wrapText="1"/>
    </xf>
    <xf numFmtId="0" fontId="40" fillId="0" borderId="46" xfId="0" applyFont="1" applyBorder="1" applyAlignment="1">
      <alignment horizontal="center" vertical="center" wrapText="1"/>
    </xf>
    <xf numFmtId="0" fontId="39" fillId="0" borderId="0" xfId="0" applyFont="1" applyAlignment="1">
      <alignment vertical="center"/>
    </xf>
    <xf numFmtId="38" fontId="41" fillId="3" borderId="33" xfId="1" applyFont="1" applyFill="1" applyBorder="1" applyAlignment="1" applyProtection="1">
      <alignment vertical="center"/>
      <protection locked="0"/>
    </xf>
    <xf numFmtId="38" fontId="41" fillId="0" borderId="33" xfId="1" applyFont="1" applyFill="1" applyBorder="1" applyAlignment="1" applyProtection="1">
      <alignment vertical="center"/>
      <protection locked="0"/>
    </xf>
    <xf numFmtId="38" fontId="41" fillId="0" borderId="33" xfId="1" applyFont="1" applyFill="1" applyBorder="1" applyAlignment="1" applyProtection="1">
      <alignment vertical="center"/>
    </xf>
    <xf numFmtId="0" fontId="42" fillId="0" borderId="0" xfId="0" applyFont="1"/>
    <xf numFmtId="38" fontId="42" fillId="0" borderId="0" xfId="1" applyFont="1" applyBorder="1"/>
    <xf numFmtId="0" fontId="41" fillId="0" borderId="0" xfId="0" applyFont="1"/>
    <xf numFmtId="0" fontId="44" fillId="0" borderId="16" xfId="0" applyFont="1" applyBorder="1" applyAlignment="1">
      <alignment horizontal="center" vertical="center" shrinkToFit="1"/>
    </xf>
    <xf numFmtId="38" fontId="44" fillId="0" borderId="17" xfId="1" applyFont="1" applyFill="1" applyBorder="1" applyAlignment="1">
      <alignment horizontal="center" vertical="center" shrinkToFit="1"/>
    </xf>
    <xf numFmtId="0" fontId="44" fillId="0" borderId="18" xfId="0" applyFont="1" applyBorder="1" applyAlignment="1">
      <alignment horizontal="center" vertical="center" wrapText="1" shrinkToFit="1"/>
    </xf>
    <xf numFmtId="0" fontId="17" fillId="3" borderId="22" xfId="0" applyFont="1" applyFill="1" applyBorder="1" applyAlignment="1" applyProtection="1">
      <alignment horizontal="center" vertical="center"/>
      <protection locked="0"/>
    </xf>
    <xf numFmtId="0" fontId="17" fillId="3" borderId="22" xfId="0" applyFont="1" applyFill="1" applyBorder="1" applyAlignment="1" applyProtection="1">
      <alignment vertical="center" shrinkToFit="1"/>
      <protection locked="0"/>
    </xf>
    <xf numFmtId="38" fontId="42" fillId="3" borderId="23" xfId="0" applyNumberFormat="1" applyFont="1" applyFill="1" applyBorder="1" applyAlignment="1" applyProtection="1">
      <alignment horizontal="right" vertical="center"/>
      <protection locked="0"/>
    </xf>
    <xf numFmtId="38" fontId="42" fillId="0" borderId="21" xfId="1" applyFont="1" applyFill="1" applyBorder="1" applyAlignment="1">
      <alignment horizontal="right" vertical="center"/>
    </xf>
    <xf numFmtId="38" fontId="42" fillId="0" borderId="26" xfId="1" applyFont="1" applyFill="1" applyBorder="1" applyAlignment="1">
      <alignment horizontal="right" vertical="center"/>
    </xf>
    <xf numFmtId="178" fontId="42" fillId="3" borderId="23" xfId="0" applyNumberFormat="1" applyFont="1" applyFill="1" applyBorder="1" applyAlignment="1" applyProtection="1">
      <alignment horizontal="right" vertical="center"/>
      <protection locked="0"/>
    </xf>
    <xf numFmtId="178" fontId="42" fillId="0" borderId="23" xfId="0" applyNumberFormat="1" applyFont="1" applyBorder="1" applyAlignment="1">
      <alignment vertical="center"/>
    </xf>
    <xf numFmtId="38" fontId="42" fillId="0" borderId="21" xfId="1" applyFont="1" applyFill="1" applyBorder="1" applyAlignment="1">
      <alignment vertical="center"/>
    </xf>
    <xf numFmtId="38" fontId="42" fillId="0" borderId="26" xfId="1" applyFont="1" applyFill="1" applyBorder="1" applyAlignment="1">
      <alignment vertical="center"/>
    </xf>
    <xf numFmtId="56" fontId="17" fillId="3" borderId="22" xfId="0" applyNumberFormat="1" applyFont="1" applyFill="1" applyBorder="1" applyAlignment="1" applyProtection="1">
      <alignment vertical="center" shrinkToFit="1"/>
      <protection locked="0"/>
    </xf>
    <xf numFmtId="0" fontId="0" fillId="2" borderId="0" xfId="0" applyFill="1" applyAlignment="1" applyProtection="1">
      <alignment vertical="center"/>
      <protection locked="0"/>
    </xf>
    <xf numFmtId="0" fontId="43" fillId="0" borderId="4" xfId="0" applyFont="1" applyBorder="1" applyAlignment="1">
      <alignment horizontal="center" vertical="center"/>
    </xf>
    <xf numFmtId="38" fontId="45" fillId="2" borderId="24" xfId="0" applyNumberFormat="1" applyFont="1" applyFill="1" applyBorder="1" applyAlignment="1">
      <alignment vertical="center"/>
    </xf>
    <xf numFmtId="38" fontId="45" fillId="2" borderId="2" xfId="1" applyFont="1" applyFill="1" applyBorder="1" applyAlignment="1">
      <alignment vertical="center"/>
    </xf>
    <xf numFmtId="38" fontId="45" fillId="2" borderId="19" xfId="1" applyFont="1" applyFill="1" applyBorder="1" applyAlignment="1">
      <alignment vertical="center"/>
    </xf>
    <xf numFmtId="178" fontId="45" fillId="2" borderId="24" xfId="0" applyNumberFormat="1" applyFont="1" applyFill="1" applyBorder="1" applyAlignment="1">
      <alignment vertical="center"/>
    </xf>
    <xf numFmtId="0" fontId="40" fillId="2" borderId="0" xfId="0" applyFont="1" applyFill="1" applyAlignment="1" applyProtection="1">
      <alignment vertical="center"/>
      <protection locked="0"/>
    </xf>
    <xf numFmtId="0" fontId="42" fillId="0" borderId="25" xfId="0" applyFont="1" applyBorder="1"/>
    <xf numFmtId="0" fontId="42" fillId="0" borderId="20" xfId="0" applyFont="1" applyBorder="1"/>
    <xf numFmtId="38" fontId="45" fillId="4" borderId="24" xfId="1" applyFont="1" applyFill="1" applyBorder="1" applyAlignment="1">
      <alignment vertical="center"/>
    </xf>
    <xf numFmtId="38" fontId="45" fillId="4" borderId="19" xfId="1" applyFont="1" applyFill="1" applyBorder="1" applyAlignment="1">
      <alignment vertical="center"/>
    </xf>
    <xf numFmtId="0" fontId="42" fillId="0" borderId="2" xfId="0" applyFont="1" applyBorder="1"/>
    <xf numFmtId="0" fontId="46" fillId="0" borderId="0" xfId="0" applyFont="1"/>
    <xf numFmtId="0" fontId="47" fillId="0" borderId="0" xfId="0" applyFont="1"/>
    <xf numFmtId="0" fontId="48" fillId="0" borderId="0" xfId="0" applyFont="1"/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38" fillId="0" borderId="12" xfId="0" applyFont="1" applyBorder="1" applyAlignment="1">
      <alignment horizontal="center" vertical="center" wrapText="1"/>
    </xf>
    <xf numFmtId="38" fontId="38" fillId="0" borderId="13" xfId="1" applyFont="1" applyFill="1" applyBorder="1" applyAlignment="1">
      <alignment horizontal="center" vertical="center" wrapText="1"/>
    </xf>
    <xf numFmtId="38" fontId="38" fillId="0" borderId="74" xfId="1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/>
    </xf>
    <xf numFmtId="38" fontId="36" fillId="0" borderId="0" xfId="1" applyFont="1" applyAlignment="1"/>
    <xf numFmtId="0" fontId="41" fillId="0" borderId="0" xfId="0" applyFont="1" applyAlignment="1">
      <alignment vertical="center"/>
    </xf>
    <xf numFmtId="0" fontId="8" fillId="0" borderId="0" xfId="0" applyFont="1" applyAlignment="1" applyProtection="1">
      <alignment vertical="center" wrapText="1"/>
      <protection locked="0"/>
    </xf>
    <xf numFmtId="0" fontId="2" fillId="27" borderId="0" xfId="0" applyFont="1" applyFill="1"/>
    <xf numFmtId="0" fontId="15" fillId="27" borderId="0" xfId="0" applyFont="1" applyFill="1"/>
    <xf numFmtId="0" fontId="4" fillId="27" borderId="0" xfId="0" applyFont="1" applyFill="1"/>
    <xf numFmtId="0" fontId="16" fillId="27" borderId="0" xfId="0" applyFont="1" applyFill="1" applyAlignment="1">
      <alignment horizontal="right" vertical="center"/>
    </xf>
    <xf numFmtId="0" fontId="4" fillId="27" borderId="0" xfId="0" applyFont="1" applyFill="1" applyAlignment="1">
      <alignment horizontal="right" vertical="center"/>
    </xf>
    <xf numFmtId="0" fontId="5" fillId="27" borderId="0" xfId="0" applyFont="1" applyFill="1"/>
    <xf numFmtId="0" fontId="2" fillId="27" borderId="0" xfId="0" applyFont="1" applyFill="1" applyAlignment="1">
      <alignment vertical="center"/>
    </xf>
    <xf numFmtId="0" fontId="6" fillId="27" borderId="0" xfId="0" applyFont="1" applyFill="1" applyAlignment="1" applyProtection="1">
      <alignment horizontal="right" vertical="center"/>
      <protection locked="0"/>
    </xf>
    <xf numFmtId="0" fontId="7" fillId="27" borderId="0" xfId="0" applyFont="1" applyFill="1" applyAlignment="1">
      <alignment vertical="center"/>
    </xf>
    <xf numFmtId="0" fontId="7" fillId="27" borderId="0" xfId="0" applyFont="1" applyFill="1" applyAlignment="1" applyProtection="1">
      <alignment vertical="center"/>
      <protection locked="0"/>
    </xf>
    <xf numFmtId="0" fontId="2" fillId="27" borderId="0" xfId="0" applyFont="1" applyFill="1" applyAlignment="1" applyProtection="1">
      <alignment vertical="center"/>
      <protection locked="0"/>
    </xf>
    <xf numFmtId="0" fontId="8" fillId="27" borderId="0" xfId="0" applyFont="1" applyFill="1" applyAlignment="1">
      <alignment vertical="center"/>
    </xf>
    <xf numFmtId="0" fontId="11" fillId="27" borderId="0" xfId="0" applyFont="1" applyFill="1" applyAlignment="1" applyProtection="1">
      <alignment horizontal="right" vertical="center"/>
      <protection locked="0"/>
    </xf>
    <xf numFmtId="0" fontId="9" fillId="27" borderId="0" xfId="0" applyFont="1" applyFill="1" applyAlignment="1">
      <alignment horizontal="right" vertical="center"/>
    </xf>
    <xf numFmtId="0" fontId="9" fillId="27" borderId="0" xfId="0" applyFont="1" applyFill="1" applyAlignment="1">
      <alignment vertical="center"/>
    </xf>
    <xf numFmtId="0" fontId="8" fillId="27" borderId="29" xfId="0" applyFont="1" applyFill="1" applyBorder="1" applyAlignment="1" applyProtection="1">
      <alignment vertical="center" wrapText="1"/>
      <protection locked="0"/>
    </xf>
    <xf numFmtId="0" fontId="8" fillId="27" borderId="0" xfId="0" applyFont="1" applyFill="1" applyAlignment="1" applyProtection="1">
      <alignment vertical="center" wrapText="1"/>
      <protection locked="0"/>
    </xf>
    <xf numFmtId="0" fontId="7" fillId="27" borderId="0" xfId="0" applyFont="1" applyFill="1" applyAlignment="1">
      <alignment horizontal="left" vertical="center"/>
    </xf>
    <xf numFmtId="0" fontId="7" fillId="27" borderId="0" xfId="0" applyFont="1" applyFill="1" applyAlignment="1">
      <alignment horizontal="center" vertical="center"/>
    </xf>
    <xf numFmtId="0" fontId="7" fillId="27" borderId="0" xfId="0" applyFont="1" applyFill="1"/>
    <xf numFmtId="0" fontId="7" fillId="27" borderId="0" xfId="0" applyFont="1" applyFill="1" applyAlignment="1" applyProtection="1">
      <alignment horizontal="left" vertical="center"/>
      <protection locked="0"/>
    </xf>
    <xf numFmtId="0" fontId="2" fillId="27" borderId="0" xfId="0" applyFont="1" applyFill="1" applyProtection="1">
      <protection locked="0"/>
    </xf>
    <xf numFmtId="0" fontId="0" fillId="27" borderId="0" xfId="0" applyFill="1" applyAlignment="1" applyProtection="1">
      <alignment horizontal="center" vertical="center"/>
      <protection locked="0"/>
    </xf>
    <xf numFmtId="0" fontId="9" fillId="27" borderId="0" xfId="0" applyFont="1" applyFill="1" applyAlignment="1" applyProtection="1">
      <alignment horizontal="left" vertical="center"/>
      <protection locked="0"/>
    </xf>
    <xf numFmtId="0" fontId="7" fillId="27" borderId="0" xfId="0" applyFont="1" applyFill="1" applyAlignment="1" applyProtection="1">
      <alignment horizontal="center" vertical="center"/>
      <protection locked="0"/>
    </xf>
    <xf numFmtId="0" fontId="11" fillId="27" borderId="0" xfId="0" applyFont="1" applyFill="1" applyAlignment="1" applyProtection="1">
      <alignment vertical="center"/>
      <protection locked="0"/>
    </xf>
    <xf numFmtId="0" fontId="7" fillId="27" borderId="0" xfId="0" applyFont="1" applyFill="1" applyProtection="1">
      <protection locked="0"/>
    </xf>
    <xf numFmtId="0" fontId="8" fillId="27" borderId="8" xfId="0" applyFont="1" applyFill="1" applyBorder="1" applyAlignment="1" applyProtection="1">
      <alignment vertical="center" shrinkToFit="1"/>
      <protection locked="0"/>
    </xf>
    <xf numFmtId="0" fontId="12" fillId="27" borderId="8" xfId="0" applyFont="1" applyFill="1" applyBorder="1" applyAlignment="1" applyProtection="1">
      <alignment horizontal="right"/>
      <protection locked="0"/>
    </xf>
    <xf numFmtId="0" fontId="7" fillId="27" borderId="0" xfId="0" applyFont="1" applyFill="1" applyAlignment="1" applyProtection="1">
      <alignment vertical="top"/>
      <protection locked="0"/>
    </xf>
    <xf numFmtId="0" fontId="7" fillId="27" borderId="9" xfId="0" applyFont="1" applyFill="1" applyBorder="1" applyAlignment="1" applyProtection="1">
      <alignment vertical="top" wrapText="1"/>
      <protection locked="0"/>
    </xf>
    <xf numFmtId="0" fontId="7" fillId="27" borderId="8" xfId="0" applyFont="1" applyFill="1" applyBorder="1"/>
    <xf numFmtId="0" fontId="7" fillId="27" borderId="27" xfId="0" applyFont="1" applyFill="1" applyBorder="1"/>
    <xf numFmtId="0" fontId="10" fillId="27" borderId="28" xfId="0" applyFont="1" applyFill="1" applyBorder="1" applyAlignment="1">
      <alignment horizontal="center" vertical="center"/>
    </xf>
    <xf numFmtId="0" fontId="10" fillId="27" borderId="8" xfId="0" applyFont="1" applyFill="1" applyBorder="1" applyAlignment="1">
      <alignment horizontal="center" vertical="center"/>
    </xf>
    <xf numFmtId="0" fontId="10" fillId="27" borderId="27" xfId="0" applyFont="1" applyFill="1" applyBorder="1" applyAlignment="1">
      <alignment horizontal="center" vertical="center"/>
    </xf>
    <xf numFmtId="0" fontId="7" fillId="27" borderId="28" xfId="0" applyFont="1" applyFill="1" applyBorder="1" applyAlignment="1">
      <alignment horizontal="center" vertical="center"/>
    </xf>
    <xf numFmtId="0" fontId="7" fillId="27" borderId="8" xfId="0" applyFont="1" applyFill="1" applyBorder="1" applyAlignment="1">
      <alignment horizontal="center" vertical="center"/>
    </xf>
    <xf numFmtId="0" fontId="7" fillId="27" borderId="27" xfId="0" applyFont="1" applyFill="1" applyBorder="1" applyAlignment="1">
      <alignment horizontal="center" vertical="center"/>
    </xf>
    <xf numFmtId="0" fontId="14" fillId="27" borderId="57" xfId="0" applyFont="1" applyFill="1" applyBorder="1" applyAlignment="1">
      <alignment horizontal="center" vertical="top" wrapText="1"/>
    </xf>
    <xf numFmtId="0" fontId="7" fillId="27" borderId="10" xfId="0" applyFont="1" applyFill="1" applyBorder="1" applyAlignment="1" applyProtection="1">
      <alignment horizontal="center" vertical="center"/>
      <protection locked="0"/>
    </xf>
    <xf numFmtId="0" fontId="7" fillId="27" borderId="5" xfId="0" applyFont="1" applyFill="1" applyBorder="1" applyAlignment="1" applyProtection="1">
      <alignment horizontal="right" vertical="center" shrinkToFit="1"/>
      <protection locked="0"/>
    </xf>
    <xf numFmtId="176" fontId="7" fillId="27" borderId="8" xfId="0" quotePrefix="1" applyNumberFormat="1" applyFont="1" applyFill="1" applyBorder="1" applyAlignment="1" applyProtection="1">
      <alignment horizontal="center" vertical="center"/>
      <protection locked="0"/>
    </xf>
    <xf numFmtId="176" fontId="7" fillId="27" borderId="6" xfId="0" applyNumberFormat="1" applyFont="1" applyFill="1" applyBorder="1" applyAlignment="1" applyProtection="1">
      <alignment horizontal="right" vertical="center"/>
      <protection locked="0"/>
    </xf>
    <xf numFmtId="176" fontId="7" fillId="27" borderId="6" xfId="0" applyNumberFormat="1" applyFont="1" applyFill="1" applyBorder="1" applyAlignment="1" applyProtection="1">
      <alignment horizontal="center" vertical="center"/>
      <protection locked="0"/>
    </xf>
    <xf numFmtId="0" fontId="7" fillId="27" borderId="6" xfId="0" applyFont="1" applyFill="1" applyBorder="1" applyAlignment="1" applyProtection="1">
      <alignment horizontal="right" vertical="center"/>
      <protection locked="0"/>
    </xf>
    <xf numFmtId="0" fontId="7" fillId="27" borderId="5" xfId="0" applyFont="1" applyFill="1" applyBorder="1" applyAlignment="1" applyProtection="1">
      <alignment horizontal="right" vertical="center"/>
      <protection locked="0"/>
    </xf>
    <xf numFmtId="176" fontId="7" fillId="27" borderId="6" xfId="0" applyNumberFormat="1" applyFont="1" applyFill="1" applyBorder="1" applyAlignment="1" applyProtection="1">
      <alignment vertical="center"/>
      <protection locked="0"/>
    </xf>
    <xf numFmtId="176" fontId="7" fillId="27" borderId="7" xfId="0" applyNumberFormat="1" applyFont="1" applyFill="1" applyBorder="1" applyAlignment="1" applyProtection="1">
      <alignment vertical="center"/>
      <protection locked="0"/>
    </xf>
    <xf numFmtId="0" fontId="2" fillId="27" borderId="8" xfId="0" applyFont="1" applyFill="1" applyBorder="1" applyAlignment="1" applyProtection="1">
      <alignment horizontal="center" vertical="center"/>
      <protection locked="0"/>
    </xf>
    <xf numFmtId="38" fontId="7" fillId="27" borderId="0" xfId="1" applyFont="1" applyFill="1" applyBorder="1" applyAlignment="1">
      <alignment horizontal="right" vertical="center"/>
    </xf>
    <xf numFmtId="0" fontId="1" fillId="27" borderId="8" xfId="0" applyFont="1" applyFill="1" applyBorder="1" applyAlignment="1" applyProtection="1">
      <alignment vertical="center" shrinkToFit="1"/>
      <protection locked="0"/>
    </xf>
    <xf numFmtId="177" fontId="7" fillId="27" borderId="5" xfId="0" applyNumberFormat="1" applyFont="1" applyFill="1" applyBorder="1" applyAlignment="1">
      <alignment horizontal="right" vertical="center" shrinkToFit="1"/>
    </xf>
    <xf numFmtId="177" fontId="7" fillId="27" borderId="7" xfId="0" applyNumberFormat="1" applyFont="1" applyFill="1" applyBorder="1" applyAlignment="1" applyProtection="1">
      <alignment horizontal="right" vertical="center"/>
      <protection locked="0"/>
    </xf>
    <xf numFmtId="177" fontId="7" fillId="27" borderId="6" xfId="0" applyNumberFormat="1" applyFont="1" applyFill="1" applyBorder="1" applyAlignment="1" applyProtection="1">
      <alignment horizontal="right" vertical="center"/>
      <protection locked="0"/>
    </xf>
    <xf numFmtId="176" fontId="7" fillId="27" borderId="8" xfId="0" quotePrefix="1" applyNumberFormat="1" applyFont="1" applyFill="1" applyBorder="1" applyAlignment="1">
      <alignment horizontal="center" vertical="center"/>
    </xf>
    <xf numFmtId="177" fontId="7" fillId="27" borderId="6" xfId="0" applyNumberFormat="1" applyFont="1" applyFill="1" applyBorder="1" applyAlignment="1">
      <alignment horizontal="right" vertical="center"/>
    </xf>
    <xf numFmtId="176" fontId="7" fillId="27" borderId="6" xfId="0" applyNumberFormat="1" applyFont="1" applyFill="1" applyBorder="1" applyAlignment="1">
      <alignment horizontal="center" vertical="center"/>
    </xf>
    <xf numFmtId="177" fontId="7" fillId="27" borderId="5" xfId="0" applyNumberFormat="1" applyFont="1" applyFill="1" applyBorder="1" applyAlignment="1">
      <alignment horizontal="right" vertical="center"/>
    </xf>
    <xf numFmtId="0" fontId="7" fillId="27" borderId="6" xfId="0" applyFont="1" applyFill="1" applyBorder="1" applyAlignment="1">
      <alignment horizontal="right" vertical="center"/>
    </xf>
    <xf numFmtId="177" fontId="7" fillId="27" borderId="6" xfId="0" applyNumberFormat="1" applyFont="1" applyFill="1" applyBorder="1" applyAlignment="1">
      <alignment vertical="center"/>
    </xf>
    <xf numFmtId="177" fontId="7" fillId="27" borderId="7" xfId="0" applyNumberFormat="1" applyFont="1" applyFill="1" applyBorder="1" applyAlignment="1">
      <alignment vertical="center"/>
    </xf>
    <xf numFmtId="0" fontId="11" fillId="27" borderId="0" xfId="0" applyFont="1" applyFill="1" applyProtection="1">
      <protection locked="0"/>
    </xf>
    <xf numFmtId="0" fontId="49" fillId="27" borderId="0" xfId="0" applyFont="1" applyFill="1" applyAlignment="1">
      <alignment vertical="center"/>
    </xf>
    <xf numFmtId="0" fontId="51" fillId="27" borderId="5" xfId="3" applyFont="1" applyFill="1" applyBorder="1" applyAlignment="1" applyProtection="1">
      <alignment vertical="center"/>
      <protection locked="0"/>
    </xf>
    <xf numFmtId="176" fontId="7" fillId="27" borderId="6" xfId="2" quotePrefix="1" applyNumberFormat="1" applyFont="1" applyFill="1" applyBorder="1" applyAlignment="1" applyProtection="1">
      <alignment horizontal="center" vertical="center" shrinkToFit="1"/>
      <protection locked="0"/>
    </xf>
    <xf numFmtId="176" fontId="51" fillId="27" borderId="6" xfId="3" applyNumberFormat="1" applyFont="1" applyFill="1" applyBorder="1" applyAlignment="1" applyProtection="1">
      <alignment horizontal="right" vertical="center"/>
      <protection locked="0"/>
    </xf>
    <xf numFmtId="176" fontId="7" fillId="27" borderId="6" xfId="2" applyNumberFormat="1" applyFont="1" applyFill="1" applyBorder="1" applyAlignment="1" applyProtection="1">
      <alignment horizontal="center" vertical="center" shrinkToFit="1"/>
      <protection locked="0"/>
    </xf>
    <xf numFmtId="0" fontId="51" fillId="27" borderId="6" xfId="3" applyFont="1" applyFill="1" applyBorder="1" applyAlignment="1" applyProtection="1">
      <alignment horizontal="right" vertical="center"/>
      <protection locked="0"/>
    </xf>
    <xf numFmtId="176" fontId="7" fillId="27" borderId="8" xfId="3" quotePrefix="1" applyNumberFormat="1" applyFont="1" applyFill="1" applyBorder="1" applyAlignment="1" applyProtection="1">
      <alignment horizontal="center" vertical="center"/>
      <protection locked="0"/>
    </xf>
    <xf numFmtId="176" fontId="7" fillId="27" borderId="6" xfId="3" applyNumberFormat="1" applyFont="1" applyFill="1" applyBorder="1" applyAlignment="1" applyProtection="1">
      <alignment horizontal="center" vertical="center"/>
      <protection locked="0"/>
    </xf>
    <xf numFmtId="0" fontId="0" fillId="27" borderId="0" xfId="0" applyFill="1"/>
    <xf numFmtId="38" fontId="36" fillId="27" borderId="0" xfId="1" applyFont="1" applyFill="1" applyAlignment="1"/>
    <xf numFmtId="38" fontId="0" fillId="27" borderId="0" xfId="1" applyFont="1" applyFill="1"/>
    <xf numFmtId="38" fontId="37" fillId="27" borderId="0" xfId="1" applyFont="1" applyFill="1"/>
    <xf numFmtId="0" fontId="0" fillId="27" borderId="0" xfId="0" applyFill="1" applyAlignment="1">
      <alignment vertical="center"/>
    </xf>
    <xf numFmtId="0" fontId="17" fillId="27" borderId="0" xfId="0" applyFont="1" applyFill="1" applyAlignment="1">
      <alignment vertical="center"/>
    </xf>
    <xf numFmtId="38" fontId="0" fillId="27" borderId="0" xfId="1" applyFont="1" applyFill="1" applyAlignment="1">
      <alignment vertical="center"/>
    </xf>
    <xf numFmtId="0" fontId="39" fillId="27" borderId="0" xfId="0" applyFont="1" applyFill="1"/>
    <xf numFmtId="0" fontId="17" fillId="27" borderId="0" xfId="0" applyFont="1" applyFill="1" applyAlignment="1">
      <alignment vertical="top"/>
    </xf>
    <xf numFmtId="38" fontId="40" fillId="27" borderId="15" xfId="1" applyFont="1" applyFill="1" applyBorder="1" applyAlignment="1">
      <alignment horizontal="center" vertical="center" wrapText="1"/>
    </xf>
    <xf numFmtId="38" fontId="40" fillId="27" borderId="33" xfId="1" applyFont="1" applyFill="1" applyBorder="1" applyAlignment="1">
      <alignment horizontal="center" vertical="center" wrapText="1"/>
    </xf>
    <xf numFmtId="0" fontId="40" fillId="27" borderId="46" xfId="0" applyFont="1" applyFill="1" applyBorder="1" applyAlignment="1">
      <alignment horizontal="center" vertical="center" wrapText="1"/>
    </xf>
    <xf numFmtId="0" fontId="39" fillId="27" borderId="0" xfId="0" applyFont="1" applyFill="1" applyAlignment="1">
      <alignment vertical="center"/>
    </xf>
    <xf numFmtId="0" fontId="42" fillId="27" borderId="0" xfId="0" applyFont="1" applyFill="1"/>
    <xf numFmtId="38" fontId="42" fillId="27" borderId="0" xfId="1" applyFont="1" applyFill="1" applyBorder="1"/>
    <xf numFmtId="0" fontId="38" fillId="27" borderId="12" xfId="0" applyFont="1" applyFill="1" applyBorder="1" applyAlignment="1">
      <alignment horizontal="center" vertical="center" wrapText="1"/>
    </xf>
    <xf numFmtId="38" fontId="38" fillId="27" borderId="13" xfId="1" applyFont="1" applyFill="1" applyBorder="1" applyAlignment="1">
      <alignment horizontal="center" vertical="center" wrapText="1"/>
    </xf>
    <xf numFmtId="38" fontId="38" fillId="27" borderId="74" xfId="1" applyFont="1" applyFill="1" applyBorder="1" applyAlignment="1">
      <alignment horizontal="center" vertical="center" wrapText="1"/>
    </xf>
    <xf numFmtId="0" fontId="44" fillId="27" borderId="16" xfId="0" applyFont="1" applyFill="1" applyBorder="1" applyAlignment="1">
      <alignment horizontal="center" vertical="center" shrinkToFit="1"/>
    </xf>
    <xf numFmtId="38" fontId="44" fillId="27" borderId="17" xfId="1" applyFont="1" applyFill="1" applyBorder="1" applyAlignment="1">
      <alignment horizontal="center" vertical="center" shrinkToFit="1"/>
    </xf>
    <xf numFmtId="0" fontId="44" fillId="27" borderId="18" xfId="0" applyFont="1" applyFill="1" applyBorder="1" applyAlignment="1">
      <alignment horizontal="center" vertical="center" wrapText="1" shrinkToFit="1"/>
    </xf>
    <xf numFmtId="0" fontId="17" fillId="27" borderId="22" xfId="0" applyFont="1" applyFill="1" applyBorder="1" applyAlignment="1" applyProtection="1">
      <alignment horizontal="center" vertical="center"/>
      <protection locked="0"/>
    </xf>
    <xf numFmtId="0" fontId="17" fillId="27" borderId="22" xfId="0" applyFont="1" applyFill="1" applyBorder="1" applyAlignment="1" applyProtection="1">
      <alignment vertical="center" shrinkToFit="1"/>
      <protection locked="0"/>
    </xf>
    <xf numFmtId="38" fontId="42" fillId="27" borderId="23" xfId="0" applyNumberFormat="1" applyFont="1" applyFill="1" applyBorder="1" applyAlignment="1" applyProtection="1">
      <alignment horizontal="right" vertical="center"/>
      <protection locked="0"/>
    </xf>
    <xf numFmtId="56" fontId="17" fillId="27" borderId="22" xfId="0" applyNumberFormat="1" applyFont="1" applyFill="1" applyBorder="1" applyAlignment="1" applyProtection="1">
      <alignment vertical="center" shrinkToFit="1"/>
      <protection locked="0"/>
    </xf>
    <xf numFmtId="0" fontId="43" fillId="27" borderId="4" xfId="0" applyFont="1" applyFill="1" applyBorder="1" applyAlignment="1">
      <alignment horizontal="center" vertical="center"/>
    </xf>
    <xf numFmtId="0" fontId="26" fillId="27" borderId="4" xfId="0" applyFont="1" applyFill="1" applyBorder="1" applyAlignment="1">
      <alignment horizontal="center" vertical="center"/>
    </xf>
    <xf numFmtId="0" fontId="42" fillId="27" borderId="25" xfId="0" applyFont="1" applyFill="1" applyBorder="1"/>
    <xf numFmtId="0" fontId="42" fillId="27" borderId="20" xfId="0" applyFont="1" applyFill="1" applyBorder="1"/>
    <xf numFmtId="0" fontId="52" fillId="27" borderId="22" xfId="0" applyFont="1" applyFill="1" applyBorder="1" applyAlignment="1" applyProtection="1">
      <alignment horizontal="center" vertical="center"/>
      <protection locked="0"/>
    </xf>
    <xf numFmtId="0" fontId="52" fillId="27" borderId="22" xfId="0" applyFont="1" applyFill="1" applyBorder="1" applyAlignment="1" applyProtection="1">
      <alignment horizontal="center" vertical="center" shrinkToFit="1"/>
      <protection locked="0"/>
    </xf>
    <xf numFmtId="38" fontId="53" fillId="27" borderId="23" xfId="0" applyNumberFormat="1" applyFont="1" applyFill="1" applyBorder="1" applyAlignment="1" applyProtection="1">
      <alignment horizontal="right" vertical="center"/>
      <protection locked="0"/>
    </xf>
    <xf numFmtId="38" fontId="53" fillId="27" borderId="21" xfId="1" applyFont="1" applyFill="1" applyBorder="1" applyAlignment="1">
      <alignment horizontal="right" vertical="center"/>
    </xf>
    <xf numFmtId="38" fontId="53" fillId="27" borderId="26" xfId="1" applyFont="1" applyFill="1" applyBorder="1" applyAlignment="1">
      <alignment horizontal="right" vertical="center"/>
    </xf>
    <xf numFmtId="38" fontId="54" fillId="27" borderId="2" xfId="1" applyFont="1" applyFill="1" applyBorder="1" applyAlignment="1">
      <alignment vertical="center"/>
    </xf>
    <xf numFmtId="38" fontId="54" fillId="27" borderId="19" xfId="1" applyFont="1" applyFill="1" applyBorder="1" applyAlignment="1">
      <alignment vertical="center"/>
    </xf>
    <xf numFmtId="38" fontId="54" fillId="27" borderId="24" xfId="1" applyFont="1" applyFill="1" applyBorder="1" applyAlignment="1">
      <alignment vertical="center"/>
    </xf>
    <xf numFmtId="38" fontId="54" fillId="27" borderId="24" xfId="0" applyNumberFormat="1" applyFont="1" applyFill="1" applyBorder="1" applyAlignment="1">
      <alignment vertical="center"/>
    </xf>
    <xf numFmtId="38" fontId="53" fillId="27" borderId="33" xfId="1" applyFont="1" applyFill="1" applyBorder="1" applyAlignment="1" applyProtection="1">
      <alignment vertical="center"/>
      <protection locked="0"/>
    </xf>
    <xf numFmtId="38" fontId="53" fillId="27" borderId="33" xfId="1" applyFont="1" applyFill="1" applyBorder="1" applyAlignment="1" applyProtection="1">
      <alignment vertical="center"/>
    </xf>
    <xf numFmtId="178" fontId="53" fillId="27" borderId="23" xfId="0" applyNumberFormat="1" applyFont="1" applyFill="1" applyBorder="1" applyAlignment="1" applyProtection="1">
      <alignment horizontal="right" vertical="center"/>
      <protection locked="0"/>
    </xf>
    <xf numFmtId="178" fontId="53" fillId="27" borderId="23" xfId="0" applyNumberFormat="1" applyFont="1" applyFill="1" applyBorder="1" applyAlignment="1">
      <alignment vertical="center"/>
    </xf>
    <xf numFmtId="38" fontId="53" fillId="27" borderId="21" xfId="1" applyFont="1" applyFill="1" applyBorder="1" applyAlignment="1">
      <alignment vertical="center"/>
    </xf>
    <xf numFmtId="38" fontId="53" fillId="27" borderId="26" xfId="1" applyFont="1" applyFill="1" applyBorder="1" applyAlignment="1">
      <alignment vertical="center"/>
    </xf>
    <xf numFmtId="178" fontId="54" fillId="27" borderId="24" xfId="0" applyNumberFormat="1" applyFont="1" applyFill="1" applyBorder="1" applyAlignment="1">
      <alignment vertical="center"/>
    </xf>
    <xf numFmtId="0" fontId="53" fillId="27" borderId="20" xfId="0" applyFont="1" applyFill="1" applyBorder="1"/>
    <xf numFmtId="0" fontId="53" fillId="27" borderId="2" xfId="0" applyFont="1" applyFill="1" applyBorder="1"/>
    <xf numFmtId="177" fontId="51" fillId="27" borderId="5" xfId="0" applyNumberFormat="1" applyFont="1" applyFill="1" applyBorder="1" applyAlignment="1">
      <alignment horizontal="right" vertical="center" shrinkToFit="1"/>
    </xf>
    <xf numFmtId="0" fontId="51" fillId="27" borderId="7" xfId="0" applyFont="1" applyFill="1" applyBorder="1" applyAlignment="1">
      <alignment horizontal="right" vertical="center"/>
    </xf>
    <xf numFmtId="177" fontId="51" fillId="27" borderId="5" xfId="0" applyNumberFormat="1" applyFont="1" applyFill="1" applyBorder="1" applyAlignment="1">
      <alignment vertical="center"/>
    </xf>
    <xf numFmtId="176" fontId="51" fillId="27" borderId="8" xfId="0" quotePrefix="1" applyNumberFormat="1" applyFont="1" applyFill="1" applyBorder="1" applyAlignment="1">
      <alignment horizontal="center" vertical="center"/>
    </xf>
    <xf numFmtId="177" fontId="51" fillId="27" borderId="6" xfId="0" applyNumberFormat="1" applyFont="1" applyFill="1" applyBorder="1" applyAlignment="1">
      <alignment horizontal="right" vertical="center"/>
    </xf>
    <xf numFmtId="176" fontId="51" fillId="27" borderId="6" xfId="0" applyNumberFormat="1" applyFont="1" applyFill="1" applyBorder="1" applyAlignment="1">
      <alignment horizontal="center" vertical="center"/>
    </xf>
    <xf numFmtId="177" fontId="51" fillId="27" borderId="7" xfId="0" applyNumberFormat="1" applyFont="1" applyFill="1" applyBorder="1" applyAlignment="1">
      <alignment horizontal="right" vertical="center"/>
    </xf>
    <xf numFmtId="177" fontId="51" fillId="27" borderId="5" xfId="0" applyNumberFormat="1" applyFont="1" applyFill="1" applyBorder="1" applyAlignment="1">
      <alignment horizontal="right" vertical="center"/>
    </xf>
    <xf numFmtId="176" fontId="51" fillId="27" borderId="6" xfId="0" quotePrefix="1" applyNumberFormat="1" applyFont="1" applyFill="1" applyBorder="1" applyAlignment="1">
      <alignment horizontal="center" vertical="center"/>
    </xf>
    <xf numFmtId="0" fontId="51" fillId="27" borderId="6" xfId="0" applyFont="1" applyFill="1" applyBorder="1" applyAlignment="1">
      <alignment horizontal="right" vertical="center"/>
    </xf>
    <xf numFmtId="177" fontId="51" fillId="27" borderId="5" xfId="3" applyNumberFormat="1" applyFont="1" applyFill="1" applyBorder="1" applyAlignment="1" applyProtection="1">
      <alignment horizontal="right" vertical="center" shrinkToFit="1"/>
      <protection locked="0"/>
    </xf>
    <xf numFmtId="0" fontId="7" fillId="27" borderId="7" xfId="3" applyFont="1" applyFill="1" applyBorder="1" applyAlignment="1" applyProtection="1">
      <alignment horizontal="right" vertical="center"/>
      <protection locked="0"/>
    </xf>
    <xf numFmtId="0" fontId="7" fillId="27" borderId="6" xfId="3" applyFont="1" applyFill="1" applyBorder="1" applyAlignment="1" applyProtection="1">
      <alignment horizontal="right" vertical="center"/>
      <protection locked="0"/>
    </xf>
    <xf numFmtId="0" fontId="56" fillId="0" borderId="0" xfId="0" applyFont="1" applyAlignment="1">
      <alignment vertical="center"/>
    </xf>
    <xf numFmtId="0" fontId="38" fillId="0" borderId="72" xfId="0" applyFont="1" applyBorder="1" applyAlignment="1">
      <alignment horizontal="center" vertical="center"/>
    </xf>
    <xf numFmtId="0" fontId="38" fillId="0" borderId="30" xfId="0" applyFont="1" applyBorder="1" applyAlignment="1">
      <alignment horizontal="center" vertical="center"/>
    </xf>
    <xf numFmtId="0" fontId="38" fillId="0" borderId="73" xfId="0" applyFont="1" applyBorder="1" applyAlignment="1">
      <alignment horizontal="center" vertical="center"/>
    </xf>
    <xf numFmtId="0" fontId="45" fillId="0" borderId="31" xfId="0" applyFont="1" applyBorder="1" applyAlignment="1">
      <alignment horizontal="center" vertical="center" textRotation="255"/>
    </xf>
    <xf numFmtId="0" fontId="45" fillId="0" borderId="32" xfId="0" applyFont="1" applyBorder="1" applyAlignment="1">
      <alignment horizontal="center" vertical="center" textRotation="255"/>
    </xf>
    <xf numFmtId="0" fontId="45" fillId="0" borderId="33" xfId="0" applyFont="1" applyBorder="1" applyAlignment="1">
      <alignment horizontal="center" vertical="center" textRotation="255"/>
    </xf>
    <xf numFmtId="0" fontId="45" fillId="0" borderId="34" xfId="0" applyFont="1" applyBorder="1" applyAlignment="1">
      <alignment horizontal="center" vertical="center"/>
    </xf>
    <xf numFmtId="0" fontId="45" fillId="0" borderId="35" xfId="0" applyFont="1" applyBorder="1" applyAlignment="1">
      <alignment horizontal="center" vertical="center"/>
    </xf>
    <xf numFmtId="0" fontId="45" fillId="0" borderId="15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38" fontId="36" fillId="0" borderId="0" xfId="1" applyFont="1" applyAlignment="1">
      <alignment horizontal="center"/>
    </xf>
    <xf numFmtId="0" fontId="55" fillId="27" borderId="4" xfId="0" applyFont="1" applyFill="1" applyBorder="1" applyAlignment="1">
      <alignment horizontal="center" vertical="center"/>
    </xf>
    <xf numFmtId="0" fontId="55" fillId="27" borderId="2" xfId="0" applyFont="1" applyFill="1" applyBorder="1" applyAlignment="1">
      <alignment horizontal="center" vertical="center"/>
    </xf>
    <xf numFmtId="0" fontId="55" fillId="27" borderId="3" xfId="0" applyFont="1" applyFill="1" applyBorder="1" applyAlignment="1">
      <alignment horizontal="center" vertical="center"/>
    </xf>
    <xf numFmtId="0" fontId="38" fillId="27" borderId="4" xfId="0" applyFont="1" applyFill="1" applyBorder="1" applyAlignment="1">
      <alignment horizontal="center" vertical="center"/>
    </xf>
    <xf numFmtId="0" fontId="38" fillId="27" borderId="2" xfId="0" applyFont="1" applyFill="1" applyBorder="1" applyAlignment="1">
      <alignment horizontal="center" vertical="center"/>
    </xf>
    <xf numFmtId="0" fontId="38" fillId="27" borderId="3" xfId="0" applyFont="1" applyFill="1" applyBorder="1" applyAlignment="1">
      <alignment horizontal="center" vertical="center"/>
    </xf>
    <xf numFmtId="0" fontId="45" fillId="27" borderId="31" xfId="0" applyFont="1" applyFill="1" applyBorder="1" applyAlignment="1">
      <alignment horizontal="center" vertical="center" textRotation="255"/>
    </xf>
    <xf numFmtId="0" fontId="45" fillId="27" borderId="32" xfId="0" applyFont="1" applyFill="1" applyBorder="1" applyAlignment="1">
      <alignment horizontal="center" vertical="center" textRotation="255"/>
    </xf>
    <xf numFmtId="0" fontId="45" fillId="27" borderId="33" xfId="0" applyFont="1" applyFill="1" applyBorder="1" applyAlignment="1">
      <alignment horizontal="center" vertical="center" textRotation="255"/>
    </xf>
    <xf numFmtId="0" fontId="45" fillId="27" borderId="34" xfId="0" applyFont="1" applyFill="1" applyBorder="1" applyAlignment="1">
      <alignment horizontal="center" vertical="center"/>
    </xf>
    <xf numFmtId="0" fontId="45" fillId="27" borderId="35" xfId="0" applyFont="1" applyFill="1" applyBorder="1" applyAlignment="1">
      <alignment horizontal="center" vertical="center"/>
    </xf>
    <xf numFmtId="0" fontId="45" fillId="27" borderId="15" xfId="0" applyFont="1" applyFill="1" applyBorder="1" applyAlignment="1">
      <alignment horizontal="center" vertical="center"/>
    </xf>
    <xf numFmtId="0" fontId="55" fillId="27" borderId="72" xfId="0" applyFont="1" applyFill="1" applyBorder="1" applyAlignment="1">
      <alignment horizontal="center" vertical="center"/>
    </xf>
    <xf numFmtId="0" fontId="55" fillId="27" borderId="30" xfId="0" applyFont="1" applyFill="1" applyBorder="1" applyAlignment="1">
      <alignment horizontal="center" vertical="center"/>
    </xf>
    <xf numFmtId="0" fontId="55" fillId="27" borderId="73" xfId="0" applyFont="1" applyFill="1" applyBorder="1" applyAlignment="1">
      <alignment horizontal="center" vertical="center"/>
    </xf>
    <xf numFmtId="0" fontId="38" fillId="27" borderId="72" xfId="0" applyFont="1" applyFill="1" applyBorder="1" applyAlignment="1">
      <alignment horizontal="center" vertical="center"/>
    </xf>
    <xf numFmtId="0" fontId="38" fillId="27" borderId="30" xfId="0" applyFont="1" applyFill="1" applyBorder="1" applyAlignment="1">
      <alignment horizontal="center" vertical="center"/>
    </xf>
    <xf numFmtId="0" fontId="38" fillId="27" borderId="73" xfId="0" applyFont="1" applyFill="1" applyBorder="1" applyAlignment="1">
      <alignment horizontal="center" vertical="center"/>
    </xf>
    <xf numFmtId="0" fontId="7" fillId="0" borderId="51" xfId="0" applyFont="1" applyBorder="1" applyAlignment="1" applyProtection="1">
      <alignment horizontal="center" vertical="center" wrapText="1"/>
      <protection locked="0"/>
    </xf>
    <xf numFmtId="0" fontId="7" fillId="0" borderId="53" xfId="0" applyFont="1" applyBorder="1" applyAlignment="1" applyProtection="1">
      <alignment horizontal="center" vertical="center" wrapText="1"/>
      <protection locked="0"/>
    </xf>
    <xf numFmtId="38" fontId="7" fillId="0" borderId="5" xfId="1" applyFont="1" applyBorder="1" applyAlignment="1" applyProtection="1">
      <alignment horizontal="right" vertical="center"/>
      <protection locked="0"/>
    </xf>
    <xf numFmtId="38" fontId="7" fillId="0" borderId="7" xfId="1" applyFont="1" applyBorder="1" applyAlignment="1" applyProtection="1">
      <alignment horizontal="right" vertical="center"/>
      <protection locked="0"/>
    </xf>
    <xf numFmtId="38" fontId="7" fillId="0" borderId="49" xfId="1" applyFont="1" applyBorder="1" applyAlignment="1" applyProtection="1">
      <alignment horizontal="right" vertical="center"/>
      <protection locked="0"/>
    </xf>
    <xf numFmtId="0" fontId="8" fillId="0" borderId="0" xfId="0" applyFont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7" fontId="2" fillId="0" borderId="4" xfId="0" applyNumberFormat="1" applyFont="1" applyBorder="1" applyAlignment="1" applyProtection="1">
      <alignment horizontal="left" vertical="center"/>
      <protection locked="0"/>
    </xf>
    <xf numFmtId="177" fontId="2" fillId="0" borderId="2" xfId="0" applyNumberFormat="1" applyFont="1" applyBorder="1" applyAlignment="1" applyProtection="1">
      <alignment horizontal="left" vertical="center"/>
      <protection locked="0"/>
    </xf>
    <xf numFmtId="177" fontId="2" fillId="0" borderId="3" xfId="0" applyNumberFormat="1" applyFont="1" applyBorder="1" applyAlignment="1" applyProtection="1">
      <alignment horizontal="left" vertical="center"/>
      <protection locked="0"/>
    </xf>
    <xf numFmtId="0" fontId="7" fillId="0" borderId="54" xfId="0" applyFont="1" applyBorder="1" applyAlignment="1" applyProtection="1">
      <alignment horizontal="center" vertical="center" wrapText="1"/>
      <protection locked="0"/>
    </xf>
    <xf numFmtId="0" fontId="7" fillId="0" borderId="34" xfId="0" applyFont="1" applyBorder="1" applyAlignment="1" applyProtection="1">
      <alignment horizontal="center" vertical="center" wrapText="1"/>
      <protection locked="0"/>
    </xf>
    <xf numFmtId="0" fontId="7" fillId="0" borderId="36" xfId="0" applyFont="1" applyBorder="1" applyAlignment="1" applyProtection="1">
      <alignment horizontal="center" vertical="center" wrapText="1"/>
      <protection locked="0"/>
    </xf>
    <xf numFmtId="0" fontId="7" fillId="0" borderId="58" xfId="0" applyFont="1" applyBorder="1" applyAlignment="1" applyProtection="1">
      <alignment horizontal="center" vertical="center" wrapText="1"/>
      <protection locked="0"/>
    </xf>
    <xf numFmtId="0" fontId="7" fillId="0" borderId="52" xfId="0" applyFont="1" applyBorder="1" applyAlignment="1" applyProtection="1">
      <alignment horizontal="center" vertical="center" wrapText="1"/>
      <protection locked="0"/>
    </xf>
    <xf numFmtId="177" fontId="2" fillId="0" borderId="4" xfId="0" applyNumberFormat="1" applyFont="1" applyBorder="1" applyAlignment="1" applyProtection="1">
      <alignment vertical="center"/>
      <protection locked="0"/>
    </xf>
    <xf numFmtId="177" fontId="2" fillId="0" borderId="2" xfId="0" applyNumberFormat="1" applyFont="1" applyBorder="1" applyAlignment="1" applyProtection="1">
      <alignment vertical="center"/>
      <protection locked="0"/>
    </xf>
    <xf numFmtId="177" fontId="2" fillId="0" borderId="3" xfId="0" applyNumberFormat="1" applyFont="1" applyBorder="1" applyAlignment="1" applyProtection="1">
      <alignment vertical="center"/>
      <protection locked="0"/>
    </xf>
    <xf numFmtId="0" fontId="7" fillId="0" borderId="2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38" fontId="7" fillId="0" borderId="6" xfId="1" applyFont="1" applyBorder="1" applyAlignment="1" applyProtection="1">
      <alignment horizontal="right" vertical="center"/>
      <protection locked="0"/>
    </xf>
    <xf numFmtId="0" fontId="7" fillId="0" borderId="51" xfId="0" applyFont="1" applyBorder="1" applyAlignment="1" applyProtection="1">
      <alignment horizontal="center" vertical="center"/>
      <protection locked="0"/>
    </xf>
    <xf numFmtId="0" fontId="7" fillId="0" borderId="52" xfId="0" applyFont="1" applyBorder="1" applyAlignment="1" applyProtection="1">
      <alignment horizontal="center" vertical="center"/>
      <protection locked="0"/>
    </xf>
    <xf numFmtId="0" fontId="7" fillId="0" borderId="53" xfId="0" applyFont="1" applyBorder="1" applyAlignment="1" applyProtection="1">
      <alignment horizontal="center" vertical="center"/>
      <protection locked="0"/>
    </xf>
    <xf numFmtId="0" fontId="2" fillId="0" borderId="55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38" fontId="7" fillId="0" borderId="50" xfId="1" applyFont="1" applyBorder="1" applyAlignment="1" applyProtection="1">
      <alignment horizontal="right" vertical="center"/>
    </xf>
    <xf numFmtId="38" fontId="7" fillId="0" borderId="49" xfId="1" applyFont="1" applyBorder="1" applyAlignment="1" applyProtection="1">
      <alignment horizontal="right" vertical="center"/>
    </xf>
    <xf numFmtId="38" fontId="7" fillId="0" borderId="50" xfId="1" applyFont="1" applyBorder="1" applyAlignment="1" applyProtection="1">
      <alignment horizontal="right" vertical="center"/>
      <protection locked="0"/>
    </xf>
    <xf numFmtId="38" fontId="7" fillId="0" borderId="5" xfId="1" applyFont="1" applyFill="1" applyBorder="1" applyAlignment="1" applyProtection="1">
      <alignment horizontal="right" vertical="center"/>
    </xf>
    <xf numFmtId="38" fontId="7" fillId="0" borderId="6" xfId="1" applyFont="1" applyFill="1" applyBorder="1" applyAlignment="1" applyProtection="1">
      <alignment horizontal="right" vertical="center"/>
    </xf>
    <xf numFmtId="38" fontId="7" fillId="0" borderId="7" xfId="1" applyFont="1" applyFill="1" applyBorder="1" applyAlignment="1" applyProtection="1">
      <alignment horizontal="right" vertical="center"/>
    </xf>
    <xf numFmtId="38" fontId="7" fillId="0" borderId="62" xfId="1" applyFont="1" applyBorder="1" applyAlignment="1" applyProtection="1">
      <alignment horizontal="right" vertical="center"/>
      <protection locked="0"/>
    </xf>
    <xf numFmtId="38" fontId="7" fillId="0" borderId="61" xfId="1" applyFont="1" applyBorder="1" applyAlignment="1" applyProtection="1">
      <alignment horizontal="right" vertical="center"/>
      <protection locked="0"/>
    </xf>
    <xf numFmtId="38" fontId="7" fillId="0" borderId="5" xfId="1" applyFont="1" applyBorder="1" applyAlignment="1" applyProtection="1">
      <alignment horizontal="right" vertical="center"/>
    </xf>
    <xf numFmtId="38" fontId="7" fillId="0" borderId="6" xfId="1" applyFont="1" applyBorder="1" applyAlignment="1" applyProtection="1">
      <alignment horizontal="right" vertical="center"/>
    </xf>
    <xf numFmtId="38" fontId="7" fillId="0" borderId="7" xfId="1" applyFont="1" applyBorder="1" applyAlignment="1" applyProtection="1">
      <alignment horizontal="right" vertic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38" fontId="7" fillId="0" borderId="11" xfId="1" applyFont="1" applyBorder="1" applyAlignment="1" applyProtection="1">
      <alignment horizontal="right" vertical="center"/>
    </xf>
    <xf numFmtId="38" fontId="7" fillId="0" borderId="51" xfId="1" applyFont="1" applyBorder="1" applyAlignment="1" applyProtection="1">
      <alignment horizontal="right" vertical="center"/>
      <protection locked="0"/>
    </xf>
    <xf numFmtId="38" fontId="7" fillId="0" borderId="54" xfId="1" applyFont="1" applyBorder="1" applyAlignment="1" applyProtection="1">
      <alignment horizontal="right" vertical="center"/>
      <protection locked="0"/>
    </xf>
    <xf numFmtId="0" fontId="7" fillId="0" borderId="13" xfId="0" applyFont="1" applyBorder="1" applyAlignment="1" applyProtection="1">
      <alignment horizontal="center" vertical="center" textRotation="255"/>
      <protection locked="0"/>
    </xf>
    <xf numFmtId="0" fontId="0" fillId="0" borderId="47" xfId="0" applyBorder="1" applyAlignment="1" applyProtection="1">
      <alignment horizontal="center" vertical="center" textRotation="255"/>
      <protection locked="0"/>
    </xf>
    <xf numFmtId="0" fontId="0" fillId="0" borderId="48" xfId="0" applyBorder="1" applyAlignment="1" applyProtection="1">
      <alignment horizontal="center" vertical="center" textRotation="255"/>
      <protection locked="0"/>
    </xf>
    <xf numFmtId="38" fontId="7" fillId="0" borderId="59" xfId="1" applyFont="1" applyBorder="1" applyAlignment="1" applyProtection="1">
      <alignment horizontal="right" vertical="center"/>
      <protection locked="0"/>
    </xf>
    <xf numFmtId="38" fontId="7" fillId="0" borderId="60" xfId="1" applyFont="1" applyBorder="1" applyAlignment="1" applyProtection="1">
      <alignment horizontal="right" vertical="center"/>
      <protection locked="0"/>
    </xf>
    <xf numFmtId="38" fontId="7" fillId="0" borderId="4" xfId="1" applyFont="1" applyBorder="1" applyAlignment="1" applyProtection="1">
      <alignment horizontal="right" vertical="center"/>
    </xf>
    <xf numFmtId="38" fontId="7" fillId="0" borderId="3" xfId="1" applyFont="1" applyBorder="1" applyAlignment="1" applyProtection="1">
      <alignment horizontal="right" vertical="center"/>
    </xf>
    <xf numFmtId="38" fontId="7" fillId="0" borderId="4" xfId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38" fontId="7" fillId="0" borderId="2" xfId="1" applyFont="1" applyBorder="1" applyAlignment="1" applyProtection="1">
      <alignment horizontal="right" vertical="center"/>
    </xf>
    <xf numFmtId="38" fontId="7" fillId="0" borderId="49" xfId="1" applyFont="1" applyFill="1" applyBorder="1" applyAlignment="1" applyProtection="1">
      <alignment horizontal="right" vertical="center"/>
    </xf>
    <xf numFmtId="38" fontId="7" fillId="0" borderId="50" xfId="1" applyFont="1" applyFill="1" applyBorder="1" applyAlignment="1" applyProtection="1">
      <alignment horizontal="right" vertical="center"/>
    </xf>
    <xf numFmtId="38" fontId="7" fillId="0" borderId="51" xfId="1" applyFont="1" applyFill="1" applyBorder="1" applyAlignment="1" applyProtection="1">
      <alignment horizontal="right" vertical="center"/>
    </xf>
    <xf numFmtId="38" fontId="7" fillId="0" borderId="54" xfId="1" applyFont="1" applyFill="1" applyBorder="1" applyAlignment="1" applyProtection="1">
      <alignment horizontal="right" vertical="center"/>
    </xf>
    <xf numFmtId="177" fontId="7" fillId="0" borderId="4" xfId="0" applyNumberFormat="1" applyFont="1" applyBorder="1" applyAlignment="1" applyProtection="1">
      <alignment horizontal="left" vertical="center"/>
      <protection locked="0"/>
    </xf>
    <xf numFmtId="177" fontId="7" fillId="0" borderId="2" xfId="0" applyNumberFormat="1" applyFont="1" applyBorder="1" applyAlignment="1" applyProtection="1">
      <alignment horizontal="left" vertical="center"/>
      <protection locked="0"/>
    </xf>
    <xf numFmtId="177" fontId="7" fillId="0" borderId="3" xfId="0" applyNumberFormat="1" applyFont="1" applyBorder="1" applyAlignment="1" applyProtection="1">
      <alignment horizontal="left" vertical="center"/>
      <protection locked="0"/>
    </xf>
    <xf numFmtId="177" fontId="7" fillId="0" borderId="4" xfId="0" applyNumberFormat="1" applyFont="1" applyBorder="1" applyAlignment="1" applyProtection="1">
      <alignment vertical="center"/>
      <protection locked="0"/>
    </xf>
    <xf numFmtId="177" fontId="7" fillId="0" borderId="2" xfId="0" applyNumberFormat="1" applyFont="1" applyBorder="1" applyAlignment="1" applyProtection="1">
      <alignment vertical="center"/>
      <protection locked="0"/>
    </xf>
    <xf numFmtId="177" fontId="7" fillId="0" borderId="3" xfId="0" applyNumberFormat="1" applyFont="1" applyBorder="1" applyAlignment="1" applyProtection="1">
      <alignment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46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 wrapText="1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8" fillId="0" borderId="36" xfId="0" applyFont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46" xfId="0" applyFont="1" applyBorder="1" applyAlignment="1" applyProtection="1">
      <alignment horizontal="center" vertical="center" wrapText="1"/>
      <protection locked="0"/>
    </xf>
    <xf numFmtId="177" fontId="7" fillId="0" borderId="37" xfId="3" quotePrefix="1" applyNumberFormat="1" applyFont="1" applyBorder="1" applyAlignment="1" applyProtection="1">
      <alignment horizontal="center" vertical="center"/>
      <protection locked="0"/>
    </xf>
    <xf numFmtId="177" fontId="7" fillId="0" borderId="38" xfId="3" quotePrefix="1" applyNumberFormat="1" applyFont="1" applyBorder="1" applyAlignment="1" applyProtection="1">
      <alignment horizontal="center" vertical="center"/>
      <protection locked="0"/>
    </xf>
    <xf numFmtId="177" fontId="7" fillId="0" borderId="39" xfId="3" quotePrefix="1" applyNumberFormat="1" applyFont="1" applyBorder="1" applyAlignment="1" applyProtection="1">
      <alignment horizontal="center" vertical="center"/>
      <protection locked="0"/>
    </xf>
    <xf numFmtId="177" fontId="7" fillId="0" borderId="40" xfId="3" quotePrefix="1" applyNumberFormat="1" applyFont="1" applyBorder="1" applyAlignment="1" applyProtection="1">
      <alignment horizontal="center" vertical="center"/>
      <protection locked="0"/>
    </xf>
    <xf numFmtId="177" fontId="7" fillId="0" borderId="41" xfId="3" quotePrefix="1" applyNumberFormat="1" applyFont="1" applyBorder="1" applyAlignment="1" applyProtection="1">
      <alignment horizontal="center" vertical="center"/>
      <protection locked="0"/>
    </xf>
    <xf numFmtId="177" fontId="7" fillId="0" borderId="42" xfId="3" quotePrefix="1" applyNumberFormat="1" applyFont="1" applyBorder="1" applyAlignment="1" applyProtection="1">
      <alignment horizontal="center" vertical="center"/>
      <protection locked="0"/>
    </xf>
    <xf numFmtId="177" fontId="7" fillId="0" borderId="43" xfId="3" quotePrefix="1" applyNumberFormat="1" applyFont="1" applyBorder="1" applyAlignment="1" applyProtection="1">
      <alignment horizontal="center" vertical="center"/>
      <protection locked="0"/>
    </xf>
    <xf numFmtId="177" fontId="7" fillId="0" borderId="44" xfId="3" quotePrefix="1" applyNumberFormat="1" applyFont="1" applyBorder="1" applyAlignment="1" applyProtection="1">
      <alignment horizontal="center" vertical="center"/>
      <protection locked="0"/>
    </xf>
    <xf numFmtId="177" fontId="7" fillId="0" borderId="45" xfId="3" quotePrefix="1" applyNumberFormat="1" applyFont="1" applyBorder="1" applyAlignment="1" applyProtection="1">
      <alignment horizontal="center" vertical="center"/>
      <protection locked="0"/>
    </xf>
    <xf numFmtId="0" fontId="8" fillId="27" borderId="4" xfId="0" applyFont="1" applyFill="1" applyBorder="1" applyAlignment="1">
      <alignment horizontal="center" vertical="center"/>
    </xf>
    <xf numFmtId="0" fontId="8" fillId="27" borderId="2" xfId="0" applyFont="1" applyFill="1" applyBorder="1" applyAlignment="1">
      <alignment horizontal="center" vertical="center"/>
    </xf>
    <xf numFmtId="0" fontId="8" fillId="27" borderId="3" xfId="0" applyFont="1" applyFill="1" applyBorder="1" applyAlignment="1">
      <alignment horizontal="center" vertical="center"/>
    </xf>
    <xf numFmtId="0" fontId="50" fillId="27" borderId="34" xfId="0" applyFont="1" applyFill="1" applyBorder="1" applyAlignment="1" applyProtection="1">
      <alignment horizontal="center" vertical="center" wrapText="1"/>
      <protection locked="0"/>
    </xf>
    <xf numFmtId="0" fontId="50" fillId="27" borderId="29" xfId="0" applyFont="1" applyFill="1" applyBorder="1" applyAlignment="1" applyProtection="1">
      <alignment horizontal="center" vertical="center" wrapText="1"/>
      <protection locked="0"/>
    </xf>
    <xf numFmtId="0" fontId="50" fillId="27" borderId="36" xfId="0" applyFont="1" applyFill="1" applyBorder="1" applyAlignment="1" applyProtection="1">
      <alignment horizontal="center" vertical="center" wrapText="1"/>
      <protection locked="0"/>
    </xf>
    <xf numFmtId="0" fontId="50" fillId="27" borderId="35" xfId="0" applyFont="1" applyFill="1" applyBorder="1" applyAlignment="1" applyProtection="1">
      <alignment horizontal="center" vertical="center" wrapText="1"/>
      <protection locked="0"/>
    </xf>
    <xf numFmtId="0" fontId="50" fillId="27" borderId="0" xfId="0" applyFont="1" applyFill="1" applyAlignment="1" applyProtection="1">
      <alignment horizontal="center" vertical="center" wrapText="1"/>
      <protection locked="0"/>
    </xf>
    <xf numFmtId="0" fontId="50" fillId="27" borderId="1" xfId="0" applyFont="1" applyFill="1" applyBorder="1" applyAlignment="1" applyProtection="1">
      <alignment horizontal="center" vertical="center" wrapText="1"/>
      <protection locked="0"/>
    </xf>
    <xf numFmtId="0" fontId="50" fillId="27" borderId="15" xfId="0" applyFont="1" applyFill="1" applyBorder="1" applyAlignment="1" applyProtection="1">
      <alignment horizontal="center" vertical="center" wrapText="1"/>
      <protection locked="0"/>
    </xf>
    <xf numFmtId="0" fontId="50" fillId="27" borderId="14" xfId="0" applyFont="1" applyFill="1" applyBorder="1" applyAlignment="1" applyProtection="1">
      <alignment horizontal="center" vertical="center" wrapText="1"/>
      <protection locked="0"/>
    </xf>
    <xf numFmtId="0" fontId="50" fillId="27" borderId="46" xfId="0" applyFont="1" applyFill="1" applyBorder="1" applyAlignment="1" applyProtection="1">
      <alignment horizontal="center" vertical="center" wrapText="1"/>
      <protection locked="0"/>
    </xf>
    <xf numFmtId="177" fontId="51" fillId="27" borderId="4" xfId="0" applyNumberFormat="1" applyFont="1" applyFill="1" applyBorder="1" applyAlignment="1" applyProtection="1">
      <alignment horizontal="left" vertical="center"/>
      <protection locked="0"/>
    </xf>
    <xf numFmtId="177" fontId="51" fillId="27" borderId="2" xfId="0" applyNumberFormat="1" applyFont="1" applyFill="1" applyBorder="1" applyAlignment="1" applyProtection="1">
      <alignment horizontal="left" vertical="center"/>
      <protection locked="0"/>
    </xf>
    <xf numFmtId="177" fontId="51" fillId="27" borderId="3" xfId="0" applyNumberFormat="1" applyFont="1" applyFill="1" applyBorder="1" applyAlignment="1" applyProtection="1">
      <alignment horizontal="left" vertical="center"/>
      <protection locked="0"/>
    </xf>
    <xf numFmtId="177" fontId="7" fillId="27" borderId="4" xfId="0" applyNumberFormat="1" applyFont="1" applyFill="1" applyBorder="1" applyAlignment="1" applyProtection="1">
      <alignment vertical="center"/>
      <protection locked="0"/>
    </xf>
    <xf numFmtId="177" fontId="7" fillId="27" borderId="2" xfId="0" applyNumberFormat="1" applyFont="1" applyFill="1" applyBorder="1" applyAlignment="1" applyProtection="1">
      <alignment vertical="center"/>
      <protection locked="0"/>
    </xf>
    <xf numFmtId="177" fontId="7" fillId="27" borderId="3" xfId="0" applyNumberFormat="1" applyFont="1" applyFill="1" applyBorder="1" applyAlignment="1" applyProtection="1">
      <alignment vertical="center"/>
      <protection locked="0"/>
    </xf>
    <xf numFmtId="177" fontId="2" fillId="27" borderId="4" xfId="0" applyNumberFormat="1" applyFont="1" applyFill="1" applyBorder="1" applyAlignment="1" applyProtection="1">
      <alignment vertical="center"/>
      <protection locked="0"/>
    </xf>
    <xf numFmtId="177" fontId="2" fillId="27" borderId="2" xfId="0" applyNumberFormat="1" applyFont="1" applyFill="1" applyBorder="1" applyAlignment="1" applyProtection="1">
      <alignment vertical="center"/>
      <protection locked="0"/>
    </xf>
    <xf numFmtId="177" fontId="2" fillId="27" borderId="3" xfId="0" applyNumberFormat="1" applyFont="1" applyFill="1" applyBorder="1" applyAlignment="1" applyProtection="1">
      <alignment vertical="center"/>
      <protection locked="0"/>
    </xf>
    <xf numFmtId="177" fontId="2" fillId="27" borderId="4" xfId="0" applyNumberFormat="1" applyFont="1" applyFill="1" applyBorder="1" applyAlignment="1" applyProtection="1">
      <alignment horizontal="left" vertical="center"/>
      <protection locked="0"/>
    </xf>
    <xf numFmtId="177" fontId="2" fillId="27" borderId="2" xfId="0" applyNumberFormat="1" applyFont="1" applyFill="1" applyBorder="1" applyAlignment="1" applyProtection="1">
      <alignment horizontal="left" vertical="center"/>
      <protection locked="0"/>
    </xf>
    <xf numFmtId="177" fontId="2" fillId="27" borderId="3" xfId="0" applyNumberFormat="1" applyFont="1" applyFill="1" applyBorder="1" applyAlignment="1" applyProtection="1">
      <alignment horizontal="left" vertical="center"/>
      <protection locked="0"/>
    </xf>
    <xf numFmtId="0" fontId="7" fillId="27" borderId="51" xfId="0" applyFont="1" applyFill="1" applyBorder="1" applyAlignment="1" applyProtection="1">
      <alignment horizontal="center" vertical="center" wrapText="1"/>
      <protection locked="0"/>
    </xf>
    <xf numFmtId="0" fontId="7" fillId="27" borderId="53" xfId="0" applyFont="1" applyFill="1" applyBorder="1" applyAlignment="1" applyProtection="1">
      <alignment horizontal="center" vertical="center" wrapText="1"/>
      <protection locked="0"/>
    </xf>
    <xf numFmtId="0" fontId="7" fillId="27" borderId="52" xfId="0" applyFont="1" applyFill="1" applyBorder="1" applyAlignment="1" applyProtection="1">
      <alignment horizontal="center" vertical="center" wrapText="1"/>
      <protection locked="0"/>
    </xf>
    <xf numFmtId="0" fontId="7" fillId="27" borderId="51" xfId="0" applyFont="1" applyFill="1" applyBorder="1" applyAlignment="1" applyProtection="1">
      <alignment horizontal="center" vertical="center"/>
      <protection locked="0"/>
    </xf>
    <xf numFmtId="0" fontId="7" fillId="27" borderId="52" xfId="0" applyFont="1" applyFill="1" applyBorder="1" applyAlignment="1" applyProtection="1">
      <alignment horizontal="center" vertical="center"/>
      <protection locked="0"/>
    </xf>
    <xf numFmtId="0" fontId="7" fillId="27" borderId="53" xfId="0" applyFont="1" applyFill="1" applyBorder="1" applyAlignment="1" applyProtection="1">
      <alignment horizontal="center" vertical="center"/>
      <protection locked="0"/>
    </xf>
    <xf numFmtId="0" fontId="7" fillId="27" borderId="54" xfId="0" applyFont="1" applyFill="1" applyBorder="1" applyAlignment="1" applyProtection="1">
      <alignment horizontal="center" vertical="center" wrapText="1"/>
      <protection locked="0"/>
    </xf>
    <xf numFmtId="0" fontId="7" fillId="27" borderId="34" xfId="0" applyFont="1" applyFill="1" applyBorder="1" applyAlignment="1" applyProtection="1">
      <alignment horizontal="center" vertical="center" wrapText="1"/>
      <protection locked="0"/>
    </xf>
    <xf numFmtId="0" fontId="7" fillId="27" borderId="36" xfId="0" applyFont="1" applyFill="1" applyBorder="1" applyAlignment="1" applyProtection="1">
      <alignment horizontal="center" vertical="center" wrapText="1"/>
      <protection locked="0"/>
    </xf>
    <xf numFmtId="0" fontId="7" fillId="27" borderId="58" xfId="0" applyFont="1" applyFill="1" applyBorder="1" applyAlignment="1" applyProtection="1">
      <alignment horizontal="center" vertical="center" wrapText="1"/>
      <protection locked="0"/>
    </xf>
    <xf numFmtId="0" fontId="7" fillId="27" borderId="28" xfId="0" applyFont="1" applyFill="1" applyBorder="1" applyAlignment="1" applyProtection="1">
      <alignment horizontal="center" vertical="center"/>
      <protection locked="0"/>
    </xf>
    <xf numFmtId="0" fontId="7" fillId="27" borderId="8" xfId="0" applyFont="1" applyFill="1" applyBorder="1" applyAlignment="1" applyProtection="1">
      <alignment horizontal="center" vertical="center"/>
      <protection locked="0"/>
    </xf>
    <xf numFmtId="0" fontId="7" fillId="27" borderId="27" xfId="0" applyFont="1" applyFill="1" applyBorder="1" applyAlignment="1" applyProtection="1">
      <alignment horizontal="center" vertical="center"/>
      <protection locked="0"/>
    </xf>
    <xf numFmtId="0" fontId="2" fillId="27" borderId="55" xfId="0" applyFont="1" applyFill="1" applyBorder="1" applyAlignment="1" applyProtection="1">
      <alignment horizontal="center" vertical="center" shrinkToFit="1"/>
      <protection locked="0"/>
    </xf>
    <xf numFmtId="0" fontId="2" fillId="27" borderId="0" xfId="0" applyFont="1" applyFill="1" applyAlignment="1" applyProtection="1">
      <alignment horizontal="center" vertical="center" shrinkToFit="1"/>
      <protection locked="0"/>
    </xf>
    <xf numFmtId="0" fontId="2" fillId="27" borderId="9" xfId="0" applyFont="1" applyFill="1" applyBorder="1" applyAlignment="1" applyProtection="1">
      <alignment horizontal="center" vertical="center" shrinkToFit="1"/>
      <protection locked="0"/>
    </xf>
    <xf numFmtId="0" fontId="7" fillId="27" borderId="28" xfId="0" applyFont="1" applyFill="1" applyBorder="1" applyAlignment="1">
      <alignment horizontal="center" vertical="center"/>
    </xf>
    <xf numFmtId="0" fontId="7" fillId="27" borderId="56" xfId="0" applyFont="1" applyFill="1" applyBorder="1" applyAlignment="1">
      <alignment horizontal="center" vertical="center"/>
    </xf>
    <xf numFmtId="0" fontId="7" fillId="27" borderId="57" xfId="0" applyFont="1" applyFill="1" applyBorder="1" applyAlignment="1">
      <alignment horizontal="center" vertical="center"/>
    </xf>
    <xf numFmtId="0" fontId="7" fillId="27" borderId="8" xfId="0" applyFont="1" applyFill="1" applyBorder="1" applyAlignment="1">
      <alignment horizontal="center" vertical="center"/>
    </xf>
    <xf numFmtId="0" fontId="7" fillId="27" borderId="27" xfId="0" applyFont="1" applyFill="1" applyBorder="1" applyAlignment="1">
      <alignment horizontal="center" vertical="center"/>
    </xf>
    <xf numFmtId="38" fontId="51" fillId="27" borderId="5" xfId="1" applyFont="1" applyFill="1" applyBorder="1" applyAlignment="1" applyProtection="1">
      <alignment horizontal="right" vertical="center"/>
      <protection locked="0"/>
    </xf>
    <xf numFmtId="38" fontId="51" fillId="27" borderId="6" xfId="1" applyFont="1" applyFill="1" applyBorder="1" applyAlignment="1" applyProtection="1">
      <alignment horizontal="right" vertical="center"/>
      <protection locked="0"/>
    </xf>
    <xf numFmtId="38" fontId="51" fillId="27" borderId="7" xfId="1" applyFont="1" applyFill="1" applyBorder="1" applyAlignment="1" applyProtection="1">
      <alignment horizontal="right" vertical="center"/>
      <protection locked="0"/>
    </xf>
    <xf numFmtId="38" fontId="51" fillId="27" borderId="49" xfId="1" applyFont="1" applyFill="1" applyBorder="1" applyAlignment="1" applyProtection="1">
      <alignment horizontal="right" vertical="center"/>
      <protection locked="0"/>
    </xf>
    <xf numFmtId="38" fontId="51" fillId="27" borderId="50" xfId="1" applyFont="1" applyFill="1" applyBorder="1" applyAlignment="1" applyProtection="1">
      <alignment horizontal="right" vertical="center"/>
    </xf>
    <xf numFmtId="38" fontId="51" fillId="27" borderId="49" xfId="1" applyFont="1" applyFill="1" applyBorder="1" applyAlignment="1" applyProtection="1">
      <alignment horizontal="right" vertical="center"/>
    </xf>
    <xf numFmtId="38" fontId="51" fillId="27" borderId="50" xfId="1" applyFont="1" applyFill="1" applyBorder="1" applyAlignment="1" applyProtection="1">
      <alignment horizontal="right" vertical="center"/>
      <protection locked="0"/>
    </xf>
    <xf numFmtId="38" fontId="51" fillId="27" borderId="5" xfId="1" applyFont="1" applyFill="1" applyBorder="1" applyAlignment="1" applyProtection="1">
      <alignment horizontal="right" vertical="center"/>
    </xf>
    <xf numFmtId="38" fontId="51" fillId="27" borderId="6" xfId="1" applyFont="1" applyFill="1" applyBorder="1" applyAlignment="1" applyProtection="1">
      <alignment horizontal="right" vertical="center"/>
    </xf>
    <xf numFmtId="38" fontId="51" fillId="27" borderId="7" xfId="1" applyFont="1" applyFill="1" applyBorder="1" applyAlignment="1" applyProtection="1">
      <alignment horizontal="right" vertical="center"/>
    </xf>
    <xf numFmtId="38" fontId="51" fillId="27" borderId="51" xfId="1" applyFont="1" applyFill="1" applyBorder="1" applyAlignment="1" applyProtection="1">
      <alignment horizontal="right" vertical="center"/>
      <protection locked="0"/>
    </xf>
    <xf numFmtId="38" fontId="51" fillId="27" borderId="54" xfId="1" applyFont="1" applyFill="1" applyBorder="1" applyAlignment="1" applyProtection="1">
      <alignment horizontal="right" vertical="center"/>
      <protection locked="0"/>
    </xf>
    <xf numFmtId="38" fontId="51" fillId="27" borderId="62" xfId="1" applyFont="1" applyFill="1" applyBorder="1" applyAlignment="1" applyProtection="1">
      <alignment horizontal="right" vertical="center"/>
      <protection locked="0"/>
    </xf>
    <xf numFmtId="38" fontId="51" fillId="27" borderId="61" xfId="1" applyFont="1" applyFill="1" applyBorder="1" applyAlignment="1" applyProtection="1">
      <alignment horizontal="right" vertical="center"/>
      <protection locked="0"/>
    </xf>
    <xf numFmtId="38" fontId="51" fillId="27" borderId="59" xfId="1" applyFont="1" applyFill="1" applyBorder="1" applyAlignment="1" applyProtection="1">
      <alignment horizontal="right" vertical="center"/>
      <protection locked="0"/>
    </xf>
    <xf numFmtId="38" fontId="51" fillId="27" borderId="60" xfId="1" applyFont="1" applyFill="1" applyBorder="1" applyAlignment="1" applyProtection="1">
      <alignment horizontal="right" vertical="center"/>
      <protection locked="0"/>
    </xf>
    <xf numFmtId="0" fontId="7" fillId="27" borderId="5" xfId="0" applyFont="1" applyFill="1" applyBorder="1" applyAlignment="1" applyProtection="1">
      <alignment horizontal="center" vertical="center"/>
      <protection locked="0"/>
    </xf>
    <xf numFmtId="0" fontId="2" fillId="27" borderId="6" xfId="0" applyFont="1" applyFill="1" applyBorder="1" applyAlignment="1" applyProtection="1">
      <alignment horizontal="center" vertical="center"/>
      <protection locked="0"/>
    </xf>
    <xf numFmtId="38" fontId="51" fillId="27" borderId="11" xfId="1" applyFont="1" applyFill="1" applyBorder="1" applyAlignment="1" applyProtection="1">
      <alignment horizontal="right" vertical="center"/>
    </xf>
    <xf numFmtId="38" fontId="51" fillId="27" borderId="4" xfId="1" applyFont="1" applyFill="1" applyBorder="1" applyAlignment="1" applyProtection="1">
      <alignment horizontal="right" vertical="center"/>
    </xf>
    <xf numFmtId="38" fontId="51" fillId="27" borderId="3" xfId="1" applyFont="1" applyFill="1" applyBorder="1" applyAlignment="1" applyProtection="1">
      <alignment horizontal="right" vertical="center"/>
    </xf>
    <xf numFmtId="38" fontId="51" fillId="27" borderId="4" xfId="1" applyFont="1" applyFill="1" applyBorder="1" applyAlignment="1">
      <alignment horizontal="right" vertical="center"/>
    </xf>
    <xf numFmtId="38" fontId="51" fillId="27" borderId="3" xfId="1" applyFont="1" applyFill="1" applyBorder="1" applyAlignment="1">
      <alignment horizontal="right" vertical="center"/>
    </xf>
    <xf numFmtId="38" fontId="51" fillId="27" borderId="2" xfId="1" applyFont="1" applyFill="1" applyBorder="1" applyAlignment="1" applyProtection="1">
      <alignment horizontal="right" vertical="center"/>
    </xf>
    <xf numFmtId="0" fontId="7" fillId="27" borderId="13" xfId="0" applyFont="1" applyFill="1" applyBorder="1" applyAlignment="1" applyProtection="1">
      <alignment horizontal="center" vertical="center" textRotation="255"/>
      <protection locked="0"/>
    </xf>
    <xf numFmtId="0" fontId="0" fillId="27" borderId="47" xfId="0" applyFill="1" applyBorder="1" applyAlignment="1" applyProtection="1">
      <alignment horizontal="center" vertical="center" textRotation="255"/>
      <protection locked="0"/>
    </xf>
    <xf numFmtId="0" fontId="0" fillId="27" borderId="48" xfId="0" applyFill="1" applyBorder="1" applyAlignment="1" applyProtection="1">
      <alignment horizontal="center" vertical="center" textRotation="255"/>
      <protection locked="0"/>
    </xf>
    <xf numFmtId="38" fontId="51" fillId="27" borderId="51" xfId="1" applyFont="1" applyFill="1" applyBorder="1" applyAlignment="1" applyProtection="1">
      <alignment horizontal="right" vertical="center"/>
    </xf>
    <xf numFmtId="38" fontId="51" fillId="27" borderId="54" xfId="1" applyFont="1" applyFill="1" applyBorder="1" applyAlignment="1" applyProtection="1">
      <alignment horizontal="right" vertical="center"/>
    </xf>
    <xf numFmtId="177" fontId="7" fillId="27" borderId="37" xfId="3" quotePrefix="1" applyNumberFormat="1" applyFont="1" applyFill="1" applyBorder="1" applyAlignment="1" applyProtection="1">
      <alignment horizontal="center" vertical="center"/>
      <protection locked="0"/>
    </xf>
    <xf numFmtId="177" fontId="7" fillId="27" borderId="38" xfId="3" quotePrefix="1" applyNumberFormat="1" applyFont="1" applyFill="1" applyBorder="1" applyAlignment="1" applyProtection="1">
      <alignment horizontal="center" vertical="center"/>
      <protection locked="0"/>
    </xf>
    <xf numFmtId="177" fontId="7" fillId="27" borderId="39" xfId="3" quotePrefix="1" applyNumberFormat="1" applyFont="1" applyFill="1" applyBorder="1" applyAlignment="1" applyProtection="1">
      <alignment horizontal="center" vertical="center"/>
      <protection locked="0"/>
    </xf>
    <xf numFmtId="177" fontId="7" fillId="27" borderId="40" xfId="3" quotePrefix="1" applyNumberFormat="1" applyFont="1" applyFill="1" applyBorder="1" applyAlignment="1" applyProtection="1">
      <alignment horizontal="center" vertical="center"/>
      <protection locked="0"/>
    </xf>
    <xf numFmtId="177" fontId="7" fillId="27" borderId="41" xfId="3" quotePrefix="1" applyNumberFormat="1" applyFont="1" applyFill="1" applyBorder="1" applyAlignment="1" applyProtection="1">
      <alignment horizontal="center" vertical="center"/>
      <protection locked="0"/>
    </xf>
    <xf numFmtId="177" fontId="7" fillId="27" borderId="42" xfId="3" quotePrefix="1" applyNumberFormat="1" applyFont="1" applyFill="1" applyBorder="1" applyAlignment="1" applyProtection="1">
      <alignment horizontal="center" vertical="center"/>
      <protection locked="0"/>
    </xf>
    <xf numFmtId="177" fontId="7" fillId="27" borderId="43" xfId="3" quotePrefix="1" applyNumberFormat="1" applyFont="1" applyFill="1" applyBorder="1" applyAlignment="1" applyProtection="1">
      <alignment horizontal="center" vertical="center"/>
      <protection locked="0"/>
    </xf>
    <xf numFmtId="177" fontId="7" fillId="27" borderId="44" xfId="3" quotePrefix="1" applyNumberFormat="1" applyFont="1" applyFill="1" applyBorder="1" applyAlignment="1" applyProtection="1">
      <alignment horizontal="center" vertical="center"/>
      <protection locked="0"/>
    </xf>
    <xf numFmtId="177" fontId="7" fillId="27" borderId="45" xfId="3" quotePrefix="1" applyNumberFormat="1" applyFont="1" applyFill="1" applyBorder="1" applyAlignment="1" applyProtection="1">
      <alignment horizontal="center" vertical="center"/>
      <protection locked="0"/>
    </xf>
    <xf numFmtId="0" fontId="7" fillId="27" borderId="34" xfId="0" applyFont="1" applyFill="1" applyBorder="1" applyAlignment="1" applyProtection="1">
      <alignment horizontal="center" vertical="center"/>
      <protection locked="0"/>
    </xf>
    <xf numFmtId="0" fontId="7" fillId="27" borderId="29" xfId="0" applyFont="1" applyFill="1" applyBorder="1" applyAlignment="1" applyProtection="1">
      <alignment horizontal="center" vertical="center"/>
      <protection locked="0"/>
    </xf>
    <xf numFmtId="0" fontId="7" fillId="27" borderId="36" xfId="0" applyFont="1" applyFill="1" applyBorder="1" applyAlignment="1" applyProtection="1">
      <alignment horizontal="center" vertical="center"/>
      <protection locked="0"/>
    </xf>
    <xf numFmtId="0" fontId="7" fillId="27" borderId="15" xfId="0" applyFont="1" applyFill="1" applyBorder="1" applyAlignment="1" applyProtection="1">
      <alignment horizontal="center" vertical="center"/>
      <protection locked="0"/>
    </xf>
    <xf numFmtId="0" fontId="7" fillId="27" borderId="14" xfId="0" applyFont="1" applyFill="1" applyBorder="1" applyAlignment="1" applyProtection="1">
      <alignment horizontal="center" vertical="center"/>
      <protection locked="0"/>
    </xf>
    <xf numFmtId="0" fontId="7" fillId="27" borderId="46" xfId="0" applyFont="1" applyFill="1" applyBorder="1" applyAlignment="1" applyProtection="1">
      <alignment horizontal="center" vertical="center"/>
      <protection locked="0"/>
    </xf>
    <xf numFmtId="0" fontId="56" fillId="27" borderId="0" xfId="0" applyFont="1" applyFill="1" applyAlignment="1">
      <alignment vertical="center"/>
    </xf>
  </cellXfs>
  <cellStyles count="46">
    <cellStyle name="20% - アクセント 1 2" xfId="4" xr:uid="{00000000-0005-0000-0000-000000000000}"/>
    <cellStyle name="20% - アクセント 2 2" xfId="5" xr:uid="{00000000-0005-0000-0000-000001000000}"/>
    <cellStyle name="20% - アクセント 3 2" xfId="6" xr:uid="{00000000-0005-0000-0000-000002000000}"/>
    <cellStyle name="20% - アクセント 4 2" xfId="7" xr:uid="{00000000-0005-0000-0000-000003000000}"/>
    <cellStyle name="20% - アクセント 5 2" xfId="8" xr:uid="{00000000-0005-0000-0000-000004000000}"/>
    <cellStyle name="20% - アクセント 6 2" xfId="9" xr:uid="{00000000-0005-0000-0000-000005000000}"/>
    <cellStyle name="40% - アクセント 1 2" xfId="10" xr:uid="{00000000-0005-0000-0000-000006000000}"/>
    <cellStyle name="40% - アクセント 2 2" xfId="11" xr:uid="{00000000-0005-0000-0000-000007000000}"/>
    <cellStyle name="40% - アクセント 3 2" xfId="12" xr:uid="{00000000-0005-0000-0000-000008000000}"/>
    <cellStyle name="40% - アクセント 4 2" xfId="13" xr:uid="{00000000-0005-0000-0000-000009000000}"/>
    <cellStyle name="40% - アクセント 5 2" xfId="14" xr:uid="{00000000-0005-0000-0000-00000A000000}"/>
    <cellStyle name="40% - アクセント 6 2" xfId="15" xr:uid="{00000000-0005-0000-0000-00000B000000}"/>
    <cellStyle name="60% - アクセント 1 2" xfId="16" xr:uid="{00000000-0005-0000-0000-00000C000000}"/>
    <cellStyle name="60% - アクセント 2 2" xfId="17" xr:uid="{00000000-0005-0000-0000-00000D000000}"/>
    <cellStyle name="60% - アクセント 3 2" xfId="18" xr:uid="{00000000-0005-0000-0000-00000E000000}"/>
    <cellStyle name="60% - アクセント 4 2" xfId="19" xr:uid="{00000000-0005-0000-0000-00000F000000}"/>
    <cellStyle name="60% - アクセント 5 2" xfId="20" xr:uid="{00000000-0005-0000-0000-000010000000}"/>
    <cellStyle name="60% - アクセント 6 2" xfId="21" xr:uid="{00000000-0005-0000-0000-000011000000}"/>
    <cellStyle name="アクセント 1 2" xfId="22" xr:uid="{00000000-0005-0000-0000-000012000000}"/>
    <cellStyle name="アクセント 2 2" xfId="23" xr:uid="{00000000-0005-0000-0000-000013000000}"/>
    <cellStyle name="アクセント 3 2" xfId="24" xr:uid="{00000000-0005-0000-0000-000014000000}"/>
    <cellStyle name="アクセント 4 2" xfId="25" xr:uid="{00000000-0005-0000-0000-000015000000}"/>
    <cellStyle name="アクセント 5 2" xfId="26" xr:uid="{00000000-0005-0000-0000-000016000000}"/>
    <cellStyle name="アクセント 6 2" xfId="27" xr:uid="{00000000-0005-0000-0000-000017000000}"/>
    <cellStyle name="タイトル 2" xfId="28" xr:uid="{00000000-0005-0000-0000-000018000000}"/>
    <cellStyle name="チェック セル 2" xfId="29" xr:uid="{00000000-0005-0000-0000-000019000000}"/>
    <cellStyle name="どちらでもない 2" xfId="30" xr:uid="{00000000-0005-0000-0000-00001A000000}"/>
    <cellStyle name="メモ 2" xfId="31" xr:uid="{00000000-0005-0000-0000-00001B000000}"/>
    <cellStyle name="リンク セル 2" xfId="32" xr:uid="{00000000-0005-0000-0000-00001C000000}"/>
    <cellStyle name="悪い 2" xfId="33" xr:uid="{00000000-0005-0000-0000-00001D000000}"/>
    <cellStyle name="計算 2" xfId="34" xr:uid="{00000000-0005-0000-0000-00001E000000}"/>
    <cellStyle name="警告文 2" xfId="35" xr:uid="{00000000-0005-0000-0000-00001F000000}"/>
    <cellStyle name="桁区切り" xfId="1" builtinId="6"/>
    <cellStyle name="桁区切り 2" xfId="45" xr:uid="{DE4E2889-2E31-4CAB-B8EE-83E6205F1203}"/>
    <cellStyle name="見出し 1 2" xfId="36" xr:uid="{00000000-0005-0000-0000-000021000000}"/>
    <cellStyle name="見出し 2 2" xfId="37" xr:uid="{00000000-0005-0000-0000-000022000000}"/>
    <cellStyle name="見出し 3 2" xfId="38" xr:uid="{00000000-0005-0000-0000-000023000000}"/>
    <cellStyle name="見出し 4 2" xfId="39" xr:uid="{00000000-0005-0000-0000-000024000000}"/>
    <cellStyle name="集計 2" xfId="40" xr:uid="{00000000-0005-0000-0000-000025000000}"/>
    <cellStyle name="出力 2" xfId="41" xr:uid="{00000000-0005-0000-0000-000026000000}"/>
    <cellStyle name="説明文 2" xfId="42" xr:uid="{00000000-0005-0000-0000-000027000000}"/>
    <cellStyle name="入力 2" xfId="43" xr:uid="{00000000-0005-0000-0000-000028000000}"/>
    <cellStyle name="標準" xfId="0" builtinId="0"/>
    <cellStyle name="標準 2" xfId="2" xr:uid="{00000000-0005-0000-0000-00002A000000}"/>
    <cellStyle name="標準 3" xfId="3" xr:uid="{00000000-0005-0000-0000-00002B000000}"/>
    <cellStyle name="良い 2" xfId="44" xr:uid="{00000000-0005-0000-0000-00002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31</xdr:row>
      <xdr:rowOff>0</xdr:rowOff>
    </xdr:from>
    <xdr:to>
      <xdr:col>4</xdr:col>
      <xdr:colOff>352425</xdr:colOff>
      <xdr:row>31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609725" y="81248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31</xdr:row>
      <xdr:rowOff>0</xdr:rowOff>
    </xdr:from>
    <xdr:to>
      <xdr:col>26</xdr:col>
      <xdr:colOff>0</xdr:colOff>
      <xdr:row>31</xdr:row>
      <xdr:rowOff>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7210425" y="81248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31</xdr:row>
      <xdr:rowOff>0</xdr:rowOff>
    </xdr:from>
    <xdr:to>
      <xdr:col>4</xdr:col>
      <xdr:colOff>0</xdr:colOff>
      <xdr:row>31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581150" y="8124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31</xdr:row>
      <xdr:rowOff>0</xdr:rowOff>
    </xdr:from>
    <xdr:to>
      <xdr:col>4</xdr:col>
      <xdr:colOff>0</xdr:colOff>
      <xdr:row>31</xdr:row>
      <xdr:rowOff>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581150" y="8124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31</xdr:row>
      <xdr:rowOff>0</xdr:rowOff>
    </xdr:from>
    <xdr:to>
      <xdr:col>26</xdr:col>
      <xdr:colOff>0</xdr:colOff>
      <xdr:row>31</xdr:row>
      <xdr:rowOff>0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6334125" y="812482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30</xdr:row>
      <xdr:rowOff>250825</xdr:rowOff>
    </xdr:from>
    <xdr:to>
      <xdr:col>4</xdr:col>
      <xdr:colOff>352425</xdr:colOff>
      <xdr:row>30</xdr:row>
      <xdr:rowOff>250825</xdr:rowOff>
    </xdr:to>
    <xdr:sp macro="" textlink="">
      <xdr:nvSpPr>
        <xdr:cNvPr id="7" name="Text Box 1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1609725" y="81184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30</xdr:row>
      <xdr:rowOff>250825</xdr:rowOff>
    </xdr:from>
    <xdr:to>
      <xdr:col>24</xdr:col>
      <xdr:colOff>28575</xdr:colOff>
      <xdr:row>30</xdr:row>
      <xdr:rowOff>250825</xdr:rowOff>
    </xdr:to>
    <xdr:sp macro="" textlink="">
      <xdr:nvSpPr>
        <xdr:cNvPr id="8" name="Text Box 1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7210425" y="811847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30</xdr:row>
      <xdr:rowOff>250825</xdr:rowOff>
    </xdr:from>
    <xdr:to>
      <xdr:col>4</xdr:col>
      <xdr:colOff>0</xdr:colOff>
      <xdr:row>30</xdr:row>
      <xdr:rowOff>250825</xdr:rowOff>
    </xdr:to>
    <xdr:sp macro="" textlink="">
      <xdr:nvSpPr>
        <xdr:cNvPr id="9" name="Text Box 1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1587500" y="8118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30</xdr:row>
      <xdr:rowOff>250825</xdr:rowOff>
    </xdr:from>
    <xdr:to>
      <xdr:col>4</xdr:col>
      <xdr:colOff>0</xdr:colOff>
      <xdr:row>30</xdr:row>
      <xdr:rowOff>250825</xdr:rowOff>
    </xdr:to>
    <xdr:sp macro="" textlink="">
      <xdr:nvSpPr>
        <xdr:cNvPr id="10" name="Text Box 2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1587500" y="8118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30</xdr:row>
      <xdr:rowOff>250825</xdr:rowOff>
    </xdr:from>
    <xdr:to>
      <xdr:col>24</xdr:col>
      <xdr:colOff>542925</xdr:colOff>
      <xdr:row>30</xdr:row>
      <xdr:rowOff>250825</xdr:rowOff>
    </xdr:to>
    <xdr:sp macro="" textlink="">
      <xdr:nvSpPr>
        <xdr:cNvPr id="11" name="Text Box 2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6334125" y="811847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31</xdr:row>
      <xdr:rowOff>0</xdr:rowOff>
    </xdr:from>
    <xdr:to>
      <xdr:col>4</xdr:col>
      <xdr:colOff>352425</xdr:colOff>
      <xdr:row>31</xdr:row>
      <xdr:rowOff>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1609725" y="81248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31</xdr:row>
      <xdr:rowOff>0</xdr:rowOff>
    </xdr:from>
    <xdr:to>
      <xdr:col>26</xdr:col>
      <xdr:colOff>0</xdr:colOff>
      <xdr:row>31</xdr:row>
      <xdr:rowOff>0</xdr:rowOff>
    </xdr:to>
    <xdr:sp macro="" textlink="">
      <xdr:nvSpPr>
        <xdr:cNvPr id="13" name="Text Box 5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7210425" y="81248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31</xdr:row>
      <xdr:rowOff>0</xdr:rowOff>
    </xdr:from>
    <xdr:to>
      <xdr:col>4</xdr:col>
      <xdr:colOff>0</xdr:colOff>
      <xdr:row>31</xdr:row>
      <xdr:rowOff>0</xdr:rowOff>
    </xdr:to>
    <xdr:sp macro="" textlink="">
      <xdr:nvSpPr>
        <xdr:cNvPr id="14" name="Text Box 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1581150" y="8124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31</xdr:row>
      <xdr:rowOff>0</xdr:rowOff>
    </xdr:from>
    <xdr:to>
      <xdr:col>4</xdr:col>
      <xdr:colOff>0</xdr:colOff>
      <xdr:row>31</xdr:row>
      <xdr:rowOff>0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1581150" y="8124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31</xdr:row>
      <xdr:rowOff>0</xdr:rowOff>
    </xdr:from>
    <xdr:to>
      <xdr:col>26</xdr:col>
      <xdr:colOff>0</xdr:colOff>
      <xdr:row>31</xdr:row>
      <xdr:rowOff>0</xdr:rowOff>
    </xdr:to>
    <xdr:sp macro="" textlink="">
      <xdr:nvSpPr>
        <xdr:cNvPr id="16" name="Text Box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6334125" y="812482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24</xdr:row>
      <xdr:rowOff>250825</xdr:rowOff>
    </xdr:from>
    <xdr:to>
      <xdr:col>4</xdr:col>
      <xdr:colOff>352425</xdr:colOff>
      <xdr:row>24</xdr:row>
      <xdr:rowOff>250825</xdr:rowOff>
    </xdr:to>
    <xdr:sp macro="" textlink="">
      <xdr:nvSpPr>
        <xdr:cNvPr id="20" name="Text Box 17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1609725" y="6413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24</xdr:row>
      <xdr:rowOff>250825</xdr:rowOff>
    </xdr:from>
    <xdr:to>
      <xdr:col>24</xdr:col>
      <xdr:colOff>28575</xdr:colOff>
      <xdr:row>24</xdr:row>
      <xdr:rowOff>250825</xdr:rowOff>
    </xdr:to>
    <xdr:sp macro="" textlink="">
      <xdr:nvSpPr>
        <xdr:cNvPr id="21" name="Text Box 18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7210425" y="64135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24</xdr:row>
      <xdr:rowOff>250825</xdr:rowOff>
    </xdr:from>
    <xdr:to>
      <xdr:col>4</xdr:col>
      <xdr:colOff>0</xdr:colOff>
      <xdr:row>24</xdr:row>
      <xdr:rowOff>250825</xdr:rowOff>
    </xdr:to>
    <xdr:sp macro="" textlink="">
      <xdr:nvSpPr>
        <xdr:cNvPr id="22" name="Text Box 19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1587500" y="6413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24</xdr:row>
      <xdr:rowOff>250825</xdr:rowOff>
    </xdr:from>
    <xdr:to>
      <xdr:col>4</xdr:col>
      <xdr:colOff>0</xdr:colOff>
      <xdr:row>24</xdr:row>
      <xdr:rowOff>250825</xdr:rowOff>
    </xdr:to>
    <xdr:sp macro="" textlink="">
      <xdr:nvSpPr>
        <xdr:cNvPr id="23" name="Text Box 20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1587500" y="6413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24</xdr:row>
      <xdr:rowOff>250825</xdr:rowOff>
    </xdr:from>
    <xdr:to>
      <xdr:col>24</xdr:col>
      <xdr:colOff>542925</xdr:colOff>
      <xdr:row>24</xdr:row>
      <xdr:rowOff>250825</xdr:rowOff>
    </xdr:to>
    <xdr:sp macro="" textlink="">
      <xdr:nvSpPr>
        <xdr:cNvPr id="24" name="Text Box 21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6334125" y="64135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36</xdr:row>
      <xdr:rowOff>250825</xdr:rowOff>
    </xdr:from>
    <xdr:to>
      <xdr:col>4</xdr:col>
      <xdr:colOff>352425</xdr:colOff>
      <xdr:row>36</xdr:row>
      <xdr:rowOff>250825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1609725" y="96615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36</xdr:row>
      <xdr:rowOff>250825</xdr:rowOff>
    </xdr:from>
    <xdr:to>
      <xdr:col>24</xdr:col>
      <xdr:colOff>28575</xdr:colOff>
      <xdr:row>36</xdr:row>
      <xdr:rowOff>250825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7210425" y="966152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36</xdr:row>
      <xdr:rowOff>250825</xdr:rowOff>
    </xdr:from>
    <xdr:to>
      <xdr:col>4</xdr:col>
      <xdr:colOff>0</xdr:colOff>
      <xdr:row>36</xdr:row>
      <xdr:rowOff>250825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1587500" y="966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36</xdr:row>
      <xdr:rowOff>250825</xdr:rowOff>
    </xdr:from>
    <xdr:to>
      <xdr:col>4</xdr:col>
      <xdr:colOff>0</xdr:colOff>
      <xdr:row>36</xdr:row>
      <xdr:rowOff>250825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1587500" y="966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36</xdr:row>
      <xdr:rowOff>250825</xdr:rowOff>
    </xdr:from>
    <xdr:to>
      <xdr:col>24</xdr:col>
      <xdr:colOff>542925</xdr:colOff>
      <xdr:row>36</xdr:row>
      <xdr:rowOff>250825</xdr:rowOff>
    </xdr:to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6334125" y="966152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54</xdr:row>
      <xdr:rowOff>3175</xdr:rowOff>
    </xdr:from>
    <xdr:to>
      <xdr:col>4</xdr:col>
      <xdr:colOff>352425</xdr:colOff>
      <xdr:row>54</xdr:row>
      <xdr:rowOff>3175</xdr:rowOff>
    </xdr:to>
    <xdr:sp macro="" textlink="">
      <xdr:nvSpPr>
        <xdr:cNvPr id="30" name="Text Box 17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1609725" y="129286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54</xdr:row>
      <xdr:rowOff>3175</xdr:rowOff>
    </xdr:from>
    <xdr:to>
      <xdr:col>24</xdr:col>
      <xdr:colOff>28575</xdr:colOff>
      <xdr:row>54</xdr:row>
      <xdr:rowOff>3175</xdr:rowOff>
    </xdr:to>
    <xdr:sp macro="" textlink="">
      <xdr:nvSpPr>
        <xdr:cNvPr id="31" name="Text Box 18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7210425" y="129286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54</xdr:row>
      <xdr:rowOff>3175</xdr:rowOff>
    </xdr:from>
    <xdr:to>
      <xdr:col>4</xdr:col>
      <xdr:colOff>0</xdr:colOff>
      <xdr:row>54</xdr:row>
      <xdr:rowOff>3175</xdr:rowOff>
    </xdr:to>
    <xdr:sp macro="" textlink="">
      <xdr:nvSpPr>
        <xdr:cNvPr id="32" name="Text Box 19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1587500" y="12928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54</xdr:row>
      <xdr:rowOff>3175</xdr:rowOff>
    </xdr:from>
    <xdr:to>
      <xdr:col>4</xdr:col>
      <xdr:colOff>0</xdr:colOff>
      <xdr:row>54</xdr:row>
      <xdr:rowOff>3175</xdr:rowOff>
    </xdr:to>
    <xdr:sp macro="" textlink="">
      <xdr:nvSpPr>
        <xdr:cNvPr id="33" name="Text Box 20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1587500" y="12928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54</xdr:row>
      <xdr:rowOff>3175</xdr:rowOff>
    </xdr:from>
    <xdr:to>
      <xdr:col>24</xdr:col>
      <xdr:colOff>542925</xdr:colOff>
      <xdr:row>54</xdr:row>
      <xdr:rowOff>3175</xdr:rowOff>
    </xdr:to>
    <xdr:sp macro="" textlink="">
      <xdr:nvSpPr>
        <xdr:cNvPr id="34" name="Text Box 21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6334125" y="129286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25</xdr:row>
      <xdr:rowOff>0</xdr:rowOff>
    </xdr:from>
    <xdr:to>
      <xdr:col>4</xdr:col>
      <xdr:colOff>352425</xdr:colOff>
      <xdr:row>25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1609725" y="64198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25</xdr:row>
      <xdr:rowOff>0</xdr:rowOff>
    </xdr:from>
    <xdr:to>
      <xdr:col>26</xdr:col>
      <xdr:colOff>0</xdr:colOff>
      <xdr:row>25</xdr:row>
      <xdr:rowOff>0</xdr:rowOff>
    </xdr:to>
    <xdr:sp macro="" textlink="">
      <xdr:nvSpPr>
        <xdr:cNvPr id="36" name="Text Box 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>
          <a:spLocks noChangeArrowheads="1"/>
        </xdr:cNvSpPr>
      </xdr:nvSpPr>
      <xdr:spPr bwMode="auto">
        <a:xfrm>
          <a:off x="7210425" y="64198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37" name="Text Box 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1581150" y="6419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38" name="Text Box 9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1581150" y="6419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25</xdr:row>
      <xdr:rowOff>0</xdr:rowOff>
    </xdr:from>
    <xdr:to>
      <xdr:col>26</xdr:col>
      <xdr:colOff>0</xdr:colOff>
      <xdr:row>25</xdr:row>
      <xdr:rowOff>0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6334125" y="64198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37</xdr:row>
      <xdr:rowOff>0</xdr:rowOff>
    </xdr:from>
    <xdr:to>
      <xdr:col>4</xdr:col>
      <xdr:colOff>352425</xdr:colOff>
      <xdr:row>37</xdr:row>
      <xdr:rowOff>0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>
          <a:spLocks noChangeArrowheads="1"/>
        </xdr:cNvSpPr>
      </xdr:nvSpPr>
      <xdr:spPr bwMode="auto">
        <a:xfrm>
          <a:off x="1609725" y="96678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37</xdr:row>
      <xdr:rowOff>0</xdr:rowOff>
    </xdr:from>
    <xdr:to>
      <xdr:col>26</xdr:col>
      <xdr:colOff>0</xdr:colOff>
      <xdr:row>37</xdr:row>
      <xdr:rowOff>0</xdr:rowOff>
    </xdr:to>
    <xdr:sp macro="" textlink="">
      <xdr:nvSpPr>
        <xdr:cNvPr id="41" name="Text Box 5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>
          <a:spLocks noChangeArrowheads="1"/>
        </xdr:cNvSpPr>
      </xdr:nvSpPr>
      <xdr:spPr bwMode="auto">
        <a:xfrm>
          <a:off x="7210425" y="966787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42" name="Text Box 6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>
          <a:spLocks noChangeArrowheads="1"/>
        </xdr:cNvSpPr>
      </xdr:nvSpPr>
      <xdr:spPr bwMode="auto">
        <a:xfrm>
          <a:off x="1581150" y="9667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43" name="Text Box 9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>
          <a:spLocks noChangeArrowheads="1"/>
        </xdr:cNvSpPr>
      </xdr:nvSpPr>
      <xdr:spPr bwMode="auto">
        <a:xfrm>
          <a:off x="1581150" y="9667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37</xdr:row>
      <xdr:rowOff>0</xdr:rowOff>
    </xdr:from>
    <xdr:to>
      <xdr:col>26</xdr:col>
      <xdr:colOff>0</xdr:colOff>
      <xdr:row>37</xdr:row>
      <xdr:rowOff>0</xdr:rowOff>
    </xdr:to>
    <xdr:sp macro="" textlink="">
      <xdr:nvSpPr>
        <xdr:cNvPr id="44" name="Text Box 10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>
          <a:spLocks noChangeArrowheads="1"/>
        </xdr:cNvSpPr>
      </xdr:nvSpPr>
      <xdr:spPr bwMode="auto">
        <a:xfrm>
          <a:off x="6334125" y="966787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54</xdr:row>
      <xdr:rowOff>0</xdr:rowOff>
    </xdr:from>
    <xdr:to>
      <xdr:col>4</xdr:col>
      <xdr:colOff>352425</xdr:colOff>
      <xdr:row>54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1609725" y="129254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54</xdr:row>
      <xdr:rowOff>0</xdr:rowOff>
    </xdr:from>
    <xdr:to>
      <xdr:col>26</xdr:col>
      <xdr:colOff>0</xdr:colOff>
      <xdr:row>54</xdr:row>
      <xdr:rowOff>0</xdr:rowOff>
    </xdr:to>
    <xdr:sp macro="" textlink="">
      <xdr:nvSpPr>
        <xdr:cNvPr id="46" name="Text Box 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7210425" y="129254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54</xdr:row>
      <xdr:rowOff>0</xdr:rowOff>
    </xdr:from>
    <xdr:to>
      <xdr:col>4</xdr:col>
      <xdr:colOff>0</xdr:colOff>
      <xdr:row>54</xdr:row>
      <xdr:rowOff>0</xdr:rowOff>
    </xdr:to>
    <xdr:sp macro="" textlink="">
      <xdr:nvSpPr>
        <xdr:cNvPr id="47" name="Text Box 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>
          <a:spLocks noChangeArrowheads="1"/>
        </xdr:cNvSpPr>
      </xdr:nvSpPr>
      <xdr:spPr bwMode="auto">
        <a:xfrm>
          <a:off x="1581150" y="1292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54</xdr:row>
      <xdr:rowOff>0</xdr:rowOff>
    </xdr:from>
    <xdr:to>
      <xdr:col>4</xdr:col>
      <xdr:colOff>0</xdr:colOff>
      <xdr:row>54</xdr:row>
      <xdr:rowOff>0</xdr:rowOff>
    </xdr:to>
    <xdr:sp macro="" textlink="">
      <xdr:nvSpPr>
        <xdr:cNvPr id="48" name="Text Box 9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>
          <a:spLocks noChangeArrowheads="1"/>
        </xdr:cNvSpPr>
      </xdr:nvSpPr>
      <xdr:spPr bwMode="auto">
        <a:xfrm>
          <a:off x="1581150" y="1292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54</xdr:row>
      <xdr:rowOff>0</xdr:rowOff>
    </xdr:from>
    <xdr:to>
      <xdr:col>26</xdr:col>
      <xdr:colOff>0</xdr:colOff>
      <xdr:row>54</xdr:row>
      <xdr:rowOff>0</xdr:rowOff>
    </xdr:to>
    <xdr:sp macro="" textlink="">
      <xdr:nvSpPr>
        <xdr:cNvPr id="49" name="Text Box 10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>
          <a:spLocks noChangeArrowheads="1"/>
        </xdr:cNvSpPr>
      </xdr:nvSpPr>
      <xdr:spPr bwMode="auto">
        <a:xfrm>
          <a:off x="6334125" y="1292542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36</xdr:row>
      <xdr:rowOff>250825</xdr:rowOff>
    </xdr:from>
    <xdr:to>
      <xdr:col>4</xdr:col>
      <xdr:colOff>352425</xdr:colOff>
      <xdr:row>36</xdr:row>
      <xdr:rowOff>250825</xdr:rowOff>
    </xdr:to>
    <xdr:sp macro="" textlink="">
      <xdr:nvSpPr>
        <xdr:cNvPr id="50" name="Text Box 17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>
          <a:spLocks noChangeArrowheads="1"/>
        </xdr:cNvSpPr>
      </xdr:nvSpPr>
      <xdr:spPr bwMode="auto">
        <a:xfrm>
          <a:off x="1609725" y="96615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36</xdr:row>
      <xdr:rowOff>250825</xdr:rowOff>
    </xdr:from>
    <xdr:to>
      <xdr:col>24</xdr:col>
      <xdr:colOff>28575</xdr:colOff>
      <xdr:row>36</xdr:row>
      <xdr:rowOff>250825</xdr:rowOff>
    </xdr:to>
    <xdr:sp macro="" textlink="">
      <xdr:nvSpPr>
        <xdr:cNvPr id="51" name="Text Box 18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>
          <a:spLocks noChangeArrowheads="1"/>
        </xdr:cNvSpPr>
      </xdr:nvSpPr>
      <xdr:spPr bwMode="auto">
        <a:xfrm>
          <a:off x="7210425" y="966152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36</xdr:row>
      <xdr:rowOff>250825</xdr:rowOff>
    </xdr:from>
    <xdr:to>
      <xdr:col>4</xdr:col>
      <xdr:colOff>0</xdr:colOff>
      <xdr:row>36</xdr:row>
      <xdr:rowOff>250825</xdr:rowOff>
    </xdr:to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>
          <a:spLocks noChangeArrowheads="1"/>
        </xdr:cNvSpPr>
      </xdr:nvSpPr>
      <xdr:spPr bwMode="auto">
        <a:xfrm>
          <a:off x="1587500" y="966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36</xdr:row>
      <xdr:rowOff>250825</xdr:rowOff>
    </xdr:from>
    <xdr:to>
      <xdr:col>4</xdr:col>
      <xdr:colOff>0</xdr:colOff>
      <xdr:row>36</xdr:row>
      <xdr:rowOff>250825</xdr:rowOff>
    </xdr:to>
    <xdr:sp macro="" textlink="">
      <xdr:nvSpPr>
        <xdr:cNvPr id="53" name="Text Box 20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>
          <a:spLocks noChangeArrowheads="1"/>
        </xdr:cNvSpPr>
      </xdr:nvSpPr>
      <xdr:spPr bwMode="auto">
        <a:xfrm>
          <a:off x="1587500" y="966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36</xdr:row>
      <xdr:rowOff>250825</xdr:rowOff>
    </xdr:from>
    <xdr:to>
      <xdr:col>24</xdr:col>
      <xdr:colOff>542925</xdr:colOff>
      <xdr:row>36</xdr:row>
      <xdr:rowOff>250825</xdr:rowOff>
    </xdr:to>
    <xdr:sp macro="" textlink="">
      <xdr:nvSpPr>
        <xdr:cNvPr id="54" name="Text Box 21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>
          <a:spLocks noChangeArrowheads="1"/>
        </xdr:cNvSpPr>
      </xdr:nvSpPr>
      <xdr:spPr bwMode="auto">
        <a:xfrm>
          <a:off x="6334125" y="966152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37</xdr:row>
      <xdr:rowOff>0</xdr:rowOff>
    </xdr:from>
    <xdr:to>
      <xdr:col>4</xdr:col>
      <xdr:colOff>352425</xdr:colOff>
      <xdr:row>37</xdr:row>
      <xdr:rowOff>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>
          <a:spLocks noChangeArrowheads="1"/>
        </xdr:cNvSpPr>
      </xdr:nvSpPr>
      <xdr:spPr bwMode="auto">
        <a:xfrm>
          <a:off x="1609725" y="96678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37</xdr:row>
      <xdr:rowOff>0</xdr:rowOff>
    </xdr:from>
    <xdr:to>
      <xdr:col>26</xdr:col>
      <xdr:colOff>0</xdr:colOff>
      <xdr:row>37</xdr:row>
      <xdr:rowOff>0</xdr:rowOff>
    </xdr:to>
    <xdr:sp macro="" textlink="">
      <xdr:nvSpPr>
        <xdr:cNvPr id="56" name="Text Box 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>
          <a:spLocks noChangeArrowheads="1"/>
        </xdr:cNvSpPr>
      </xdr:nvSpPr>
      <xdr:spPr bwMode="auto">
        <a:xfrm>
          <a:off x="7210425" y="966787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57" name="Text Box 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>
          <a:spLocks noChangeArrowheads="1"/>
        </xdr:cNvSpPr>
      </xdr:nvSpPr>
      <xdr:spPr bwMode="auto">
        <a:xfrm>
          <a:off x="1581150" y="9667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58" name="Text Box 9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>
          <a:spLocks noChangeArrowheads="1"/>
        </xdr:cNvSpPr>
      </xdr:nvSpPr>
      <xdr:spPr bwMode="auto">
        <a:xfrm>
          <a:off x="1581150" y="9667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37</xdr:row>
      <xdr:rowOff>0</xdr:rowOff>
    </xdr:from>
    <xdr:to>
      <xdr:col>26</xdr:col>
      <xdr:colOff>0</xdr:colOff>
      <xdr:row>37</xdr:row>
      <xdr:rowOff>0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>
          <a:spLocks noChangeArrowheads="1"/>
        </xdr:cNvSpPr>
      </xdr:nvSpPr>
      <xdr:spPr bwMode="auto">
        <a:xfrm>
          <a:off x="6334125" y="966787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53</xdr:row>
      <xdr:rowOff>250825</xdr:rowOff>
    </xdr:from>
    <xdr:to>
      <xdr:col>4</xdr:col>
      <xdr:colOff>352425</xdr:colOff>
      <xdr:row>53</xdr:row>
      <xdr:rowOff>250825</xdr:rowOff>
    </xdr:to>
    <xdr:sp macro="" textlink="">
      <xdr:nvSpPr>
        <xdr:cNvPr id="60" name="Text Box 17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>
          <a:spLocks noChangeArrowheads="1"/>
        </xdr:cNvSpPr>
      </xdr:nvSpPr>
      <xdr:spPr bwMode="auto">
        <a:xfrm>
          <a:off x="1609725" y="129190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53</xdr:row>
      <xdr:rowOff>250825</xdr:rowOff>
    </xdr:from>
    <xdr:to>
      <xdr:col>24</xdr:col>
      <xdr:colOff>28575</xdr:colOff>
      <xdr:row>53</xdr:row>
      <xdr:rowOff>250825</xdr:rowOff>
    </xdr:to>
    <xdr:sp macro="" textlink="">
      <xdr:nvSpPr>
        <xdr:cNvPr id="61" name="Text Box 18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>
          <a:spLocks noChangeArrowheads="1"/>
        </xdr:cNvSpPr>
      </xdr:nvSpPr>
      <xdr:spPr bwMode="auto">
        <a:xfrm>
          <a:off x="7210425" y="1291907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53</xdr:row>
      <xdr:rowOff>250825</xdr:rowOff>
    </xdr:from>
    <xdr:to>
      <xdr:col>4</xdr:col>
      <xdr:colOff>0</xdr:colOff>
      <xdr:row>53</xdr:row>
      <xdr:rowOff>250825</xdr:rowOff>
    </xdr:to>
    <xdr:sp macro="" textlink="">
      <xdr:nvSpPr>
        <xdr:cNvPr id="62" name="Text Box 19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>
          <a:spLocks noChangeArrowheads="1"/>
        </xdr:cNvSpPr>
      </xdr:nvSpPr>
      <xdr:spPr bwMode="auto">
        <a:xfrm>
          <a:off x="1587500" y="12919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53</xdr:row>
      <xdr:rowOff>250825</xdr:rowOff>
    </xdr:from>
    <xdr:to>
      <xdr:col>4</xdr:col>
      <xdr:colOff>0</xdr:colOff>
      <xdr:row>53</xdr:row>
      <xdr:rowOff>250825</xdr:rowOff>
    </xdr:to>
    <xdr:sp macro="" textlink="">
      <xdr:nvSpPr>
        <xdr:cNvPr id="63" name="Text Box 20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>
          <a:spLocks noChangeArrowheads="1"/>
        </xdr:cNvSpPr>
      </xdr:nvSpPr>
      <xdr:spPr bwMode="auto">
        <a:xfrm>
          <a:off x="1587500" y="12919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53</xdr:row>
      <xdr:rowOff>250825</xdr:rowOff>
    </xdr:from>
    <xdr:to>
      <xdr:col>24</xdr:col>
      <xdr:colOff>542925</xdr:colOff>
      <xdr:row>53</xdr:row>
      <xdr:rowOff>250825</xdr:rowOff>
    </xdr:to>
    <xdr:sp macro="" textlink="">
      <xdr:nvSpPr>
        <xdr:cNvPr id="64" name="Text Box 21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>
          <a:spLocks noChangeArrowheads="1"/>
        </xdr:cNvSpPr>
      </xdr:nvSpPr>
      <xdr:spPr bwMode="auto">
        <a:xfrm>
          <a:off x="6334125" y="1291907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54</xdr:row>
      <xdr:rowOff>0</xdr:rowOff>
    </xdr:from>
    <xdr:to>
      <xdr:col>4</xdr:col>
      <xdr:colOff>352425</xdr:colOff>
      <xdr:row>54</xdr:row>
      <xdr:rowOff>0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>
          <a:spLocks noChangeArrowheads="1"/>
        </xdr:cNvSpPr>
      </xdr:nvSpPr>
      <xdr:spPr bwMode="auto">
        <a:xfrm>
          <a:off x="1609725" y="129254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54</xdr:row>
      <xdr:rowOff>0</xdr:rowOff>
    </xdr:from>
    <xdr:to>
      <xdr:col>26</xdr:col>
      <xdr:colOff>0</xdr:colOff>
      <xdr:row>54</xdr:row>
      <xdr:rowOff>0</xdr:rowOff>
    </xdr:to>
    <xdr:sp macro="" textlink="">
      <xdr:nvSpPr>
        <xdr:cNvPr id="66" name="Text Box 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>
          <a:spLocks noChangeArrowheads="1"/>
        </xdr:cNvSpPr>
      </xdr:nvSpPr>
      <xdr:spPr bwMode="auto">
        <a:xfrm>
          <a:off x="7210425" y="129254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54</xdr:row>
      <xdr:rowOff>0</xdr:rowOff>
    </xdr:from>
    <xdr:to>
      <xdr:col>4</xdr:col>
      <xdr:colOff>0</xdr:colOff>
      <xdr:row>54</xdr:row>
      <xdr:rowOff>0</xdr:rowOff>
    </xdr:to>
    <xdr:sp macro="" textlink="">
      <xdr:nvSpPr>
        <xdr:cNvPr id="67" name="Text Box 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>
          <a:spLocks noChangeArrowheads="1"/>
        </xdr:cNvSpPr>
      </xdr:nvSpPr>
      <xdr:spPr bwMode="auto">
        <a:xfrm>
          <a:off x="1581150" y="1292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54</xdr:row>
      <xdr:rowOff>0</xdr:rowOff>
    </xdr:from>
    <xdr:to>
      <xdr:col>4</xdr:col>
      <xdr:colOff>0</xdr:colOff>
      <xdr:row>54</xdr:row>
      <xdr:rowOff>0</xdr:rowOff>
    </xdr:to>
    <xdr:sp macro="" textlink="">
      <xdr:nvSpPr>
        <xdr:cNvPr id="68" name="Text Box 9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>
          <a:spLocks noChangeArrowheads="1"/>
        </xdr:cNvSpPr>
      </xdr:nvSpPr>
      <xdr:spPr bwMode="auto">
        <a:xfrm>
          <a:off x="1581150" y="1292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54</xdr:row>
      <xdr:rowOff>0</xdr:rowOff>
    </xdr:from>
    <xdr:to>
      <xdr:col>26</xdr:col>
      <xdr:colOff>0</xdr:colOff>
      <xdr:row>54</xdr:row>
      <xdr:rowOff>0</xdr:rowOff>
    </xdr:to>
    <xdr:sp macro="" textlink="">
      <xdr:nvSpPr>
        <xdr:cNvPr id="69" name="Text Box 10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>
          <a:spLocks noChangeArrowheads="1"/>
        </xdr:cNvSpPr>
      </xdr:nvSpPr>
      <xdr:spPr bwMode="auto">
        <a:xfrm>
          <a:off x="6334125" y="1292542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36</xdr:row>
      <xdr:rowOff>250825</xdr:rowOff>
    </xdr:from>
    <xdr:to>
      <xdr:col>4</xdr:col>
      <xdr:colOff>352425</xdr:colOff>
      <xdr:row>36</xdr:row>
      <xdr:rowOff>250825</xdr:rowOff>
    </xdr:to>
    <xdr:sp macro="" textlink="">
      <xdr:nvSpPr>
        <xdr:cNvPr id="70" name="Text Box 17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>
          <a:spLocks noChangeArrowheads="1"/>
        </xdr:cNvSpPr>
      </xdr:nvSpPr>
      <xdr:spPr bwMode="auto">
        <a:xfrm>
          <a:off x="1609725" y="96615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36</xdr:row>
      <xdr:rowOff>250825</xdr:rowOff>
    </xdr:from>
    <xdr:to>
      <xdr:col>24</xdr:col>
      <xdr:colOff>28575</xdr:colOff>
      <xdr:row>36</xdr:row>
      <xdr:rowOff>250825</xdr:rowOff>
    </xdr:to>
    <xdr:sp macro="" textlink="">
      <xdr:nvSpPr>
        <xdr:cNvPr id="71" name="Text Box 18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>
          <a:spLocks noChangeArrowheads="1"/>
        </xdr:cNvSpPr>
      </xdr:nvSpPr>
      <xdr:spPr bwMode="auto">
        <a:xfrm>
          <a:off x="7210425" y="966152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36</xdr:row>
      <xdr:rowOff>250825</xdr:rowOff>
    </xdr:from>
    <xdr:to>
      <xdr:col>4</xdr:col>
      <xdr:colOff>0</xdr:colOff>
      <xdr:row>36</xdr:row>
      <xdr:rowOff>250825</xdr:rowOff>
    </xdr:to>
    <xdr:sp macro="" textlink="">
      <xdr:nvSpPr>
        <xdr:cNvPr id="72" name="Text Box 19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>
          <a:spLocks noChangeArrowheads="1"/>
        </xdr:cNvSpPr>
      </xdr:nvSpPr>
      <xdr:spPr bwMode="auto">
        <a:xfrm>
          <a:off x="1587500" y="966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36</xdr:row>
      <xdr:rowOff>250825</xdr:rowOff>
    </xdr:from>
    <xdr:to>
      <xdr:col>4</xdr:col>
      <xdr:colOff>0</xdr:colOff>
      <xdr:row>36</xdr:row>
      <xdr:rowOff>250825</xdr:rowOff>
    </xdr:to>
    <xdr:sp macro="" textlink="">
      <xdr:nvSpPr>
        <xdr:cNvPr id="73" name="Text Box 20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>
          <a:spLocks noChangeArrowheads="1"/>
        </xdr:cNvSpPr>
      </xdr:nvSpPr>
      <xdr:spPr bwMode="auto">
        <a:xfrm>
          <a:off x="1587500" y="966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36</xdr:row>
      <xdr:rowOff>250825</xdr:rowOff>
    </xdr:from>
    <xdr:to>
      <xdr:col>24</xdr:col>
      <xdr:colOff>542925</xdr:colOff>
      <xdr:row>36</xdr:row>
      <xdr:rowOff>250825</xdr:rowOff>
    </xdr:to>
    <xdr:sp macro="" textlink="">
      <xdr:nvSpPr>
        <xdr:cNvPr id="74" name="Text Box 21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>
          <a:spLocks noChangeArrowheads="1"/>
        </xdr:cNvSpPr>
      </xdr:nvSpPr>
      <xdr:spPr bwMode="auto">
        <a:xfrm>
          <a:off x="6334125" y="966152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53</xdr:row>
      <xdr:rowOff>250825</xdr:rowOff>
    </xdr:from>
    <xdr:to>
      <xdr:col>4</xdr:col>
      <xdr:colOff>352425</xdr:colOff>
      <xdr:row>53</xdr:row>
      <xdr:rowOff>250825</xdr:rowOff>
    </xdr:to>
    <xdr:sp macro="" textlink="">
      <xdr:nvSpPr>
        <xdr:cNvPr id="75" name="Text Box 17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>
          <a:spLocks noChangeArrowheads="1"/>
        </xdr:cNvSpPr>
      </xdr:nvSpPr>
      <xdr:spPr bwMode="auto">
        <a:xfrm>
          <a:off x="1609725" y="129190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53</xdr:row>
      <xdr:rowOff>250825</xdr:rowOff>
    </xdr:from>
    <xdr:to>
      <xdr:col>24</xdr:col>
      <xdr:colOff>28575</xdr:colOff>
      <xdr:row>53</xdr:row>
      <xdr:rowOff>250825</xdr:rowOff>
    </xdr:to>
    <xdr:sp macro="" textlink="">
      <xdr:nvSpPr>
        <xdr:cNvPr id="76" name="Text Box 18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>
          <a:spLocks noChangeArrowheads="1"/>
        </xdr:cNvSpPr>
      </xdr:nvSpPr>
      <xdr:spPr bwMode="auto">
        <a:xfrm>
          <a:off x="7210425" y="1291907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53</xdr:row>
      <xdr:rowOff>250825</xdr:rowOff>
    </xdr:from>
    <xdr:to>
      <xdr:col>4</xdr:col>
      <xdr:colOff>0</xdr:colOff>
      <xdr:row>53</xdr:row>
      <xdr:rowOff>250825</xdr:rowOff>
    </xdr:to>
    <xdr:sp macro="" textlink="">
      <xdr:nvSpPr>
        <xdr:cNvPr id="77" name="Text Box 19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>
          <a:spLocks noChangeArrowheads="1"/>
        </xdr:cNvSpPr>
      </xdr:nvSpPr>
      <xdr:spPr bwMode="auto">
        <a:xfrm>
          <a:off x="1587500" y="12919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53</xdr:row>
      <xdr:rowOff>250825</xdr:rowOff>
    </xdr:from>
    <xdr:to>
      <xdr:col>4</xdr:col>
      <xdr:colOff>0</xdr:colOff>
      <xdr:row>53</xdr:row>
      <xdr:rowOff>250825</xdr:rowOff>
    </xdr:to>
    <xdr:sp macro="" textlink="">
      <xdr:nvSpPr>
        <xdr:cNvPr id="78" name="Text Box 20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1587500" y="12919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53</xdr:row>
      <xdr:rowOff>250825</xdr:rowOff>
    </xdr:from>
    <xdr:to>
      <xdr:col>24</xdr:col>
      <xdr:colOff>542925</xdr:colOff>
      <xdr:row>53</xdr:row>
      <xdr:rowOff>250825</xdr:rowOff>
    </xdr:to>
    <xdr:sp macro="" textlink="">
      <xdr:nvSpPr>
        <xdr:cNvPr id="79" name="Text Box 21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6334125" y="1291907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25</xdr:col>
      <xdr:colOff>838200</xdr:colOff>
      <xdr:row>56</xdr:row>
      <xdr:rowOff>0</xdr:rowOff>
    </xdr:from>
    <xdr:to>
      <xdr:col>25</xdr:col>
      <xdr:colOff>838200</xdr:colOff>
      <xdr:row>56</xdr:row>
      <xdr:rowOff>0</xdr:rowOff>
    </xdr:to>
    <xdr:sp macro="" textlink="">
      <xdr:nvSpPr>
        <xdr:cNvPr id="36953" name="Line 14">
          <a:extLst>
            <a:ext uri="{FF2B5EF4-FFF2-40B4-BE49-F238E27FC236}">
              <a16:creationId xmlns:a16="http://schemas.microsoft.com/office/drawing/2014/main" id="{00000000-0008-0000-0100-000059900000}"/>
            </a:ext>
          </a:extLst>
        </xdr:cNvPr>
        <xdr:cNvSpPr>
          <a:spLocks noChangeShapeType="1"/>
        </xdr:cNvSpPr>
      </xdr:nvSpPr>
      <xdr:spPr bwMode="auto">
        <a:xfrm flipV="1">
          <a:off x="10582275" y="1615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28</xdr:col>
      <xdr:colOff>127000</xdr:colOff>
      <xdr:row>59</xdr:row>
      <xdr:rowOff>0</xdr:rowOff>
    </xdr:from>
    <xdr:ext cx="184731" cy="264560"/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117475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25</xdr:col>
      <xdr:colOff>408210</xdr:colOff>
      <xdr:row>55</xdr:row>
      <xdr:rowOff>0</xdr:rowOff>
    </xdr:from>
    <xdr:to>
      <xdr:col>25</xdr:col>
      <xdr:colOff>409798</xdr:colOff>
      <xdr:row>55</xdr:row>
      <xdr:rowOff>312964</xdr:rowOff>
    </xdr:to>
    <xdr:cxnSp macro="">
      <xdr:nvCxnSpPr>
        <xdr:cNvPr id="80" name="直線矢印コネクタ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CxnSpPr/>
      </xdr:nvCxnSpPr>
      <xdr:spPr>
        <a:xfrm rot="5400000" flipH="1" flipV="1">
          <a:off x="9845558" y="13409045"/>
          <a:ext cx="312964" cy="158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28575</xdr:colOff>
      <xdr:row>31</xdr:row>
      <xdr:rowOff>0</xdr:rowOff>
    </xdr:from>
    <xdr:to>
      <xdr:col>42</xdr:col>
      <xdr:colOff>352425</xdr:colOff>
      <xdr:row>31</xdr:row>
      <xdr:rowOff>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28B10FB3-1AD7-4882-B00C-0A06B77B8211}"/>
            </a:ext>
          </a:extLst>
        </xdr:cNvPr>
        <xdr:cNvSpPr txBox="1">
          <a:spLocks noChangeArrowheads="1"/>
        </xdr:cNvSpPr>
      </xdr:nvSpPr>
      <xdr:spPr bwMode="auto">
        <a:xfrm>
          <a:off x="1438275" y="89789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400050</xdr:colOff>
      <xdr:row>31</xdr:row>
      <xdr:rowOff>0</xdr:rowOff>
    </xdr:from>
    <xdr:to>
      <xdr:col>64</xdr:col>
      <xdr:colOff>0</xdr:colOff>
      <xdr:row>31</xdr:row>
      <xdr:rowOff>0</xdr:rowOff>
    </xdr:to>
    <xdr:sp macro="" textlink="">
      <xdr:nvSpPr>
        <xdr:cNvPr id="82" name="Text Box 5">
          <a:extLst>
            <a:ext uri="{FF2B5EF4-FFF2-40B4-BE49-F238E27FC236}">
              <a16:creationId xmlns:a16="http://schemas.microsoft.com/office/drawing/2014/main" id="{C8C31D46-9AB8-458B-BBB3-1849C4ED8653}"/>
            </a:ext>
          </a:extLst>
        </xdr:cNvPr>
        <xdr:cNvSpPr txBox="1">
          <a:spLocks noChangeArrowheads="1"/>
        </xdr:cNvSpPr>
      </xdr:nvSpPr>
      <xdr:spPr bwMode="auto">
        <a:xfrm>
          <a:off x="7677150" y="8978900"/>
          <a:ext cx="3117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41</xdr:col>
      <xdr:colOff>790575</xdr:colOff>
      <xdr:row>31</xdr:row>
      <xdr:rowOff>0</xdr:rowOff>
    </xdr:from>
    <xdr:to>
      <xdr:col>42</xdr:col>
      <xdr:colOff>0</xdr:colOff>
      <xdr:row>31</xdr:row>
      <xdr:rowOff>0</xdr:rowOff>
    </xdr:to>
    <xdr:sp macro="" textlink="">
      <xdr:nvSpPr>
        <xdr:cNvPr id="83" name="Text Box 6">
          <a:extLst>
            <a:ext uri="{FF2B5EF4-FFF2-40B4-BE49-F238E27FC236}">
              <a16:creationId xmlns:a16="http://schemas.microsoft.com/office/drawing/2014/main" id="{903A16B6-87E0-441D-80C1-49E0A312E26F}"/>
            </a:ext>
          </a:extLst>
        </xdr:cNvPr>
        <xdr:cNvSpPr txBox="1">
          <a:spLocks noChangeArrowheads="1"/>
        </xdr:cNvSpPr>
      </xdr:nvSpPr>
      <xdr:spPr bwMode="auto">
        <a:xfrm>
          <a:off x="1412875" y="897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41</xdr:col>
      <xdr:colOff>561975</xdr:colOff>
      <xdr:row>31</xdr:row>
      <xdr:rowOff>0</xdr:rowOff>
    </xdr:from>
    <xdr:to>
      <xdr:col>42</xdr:col>
      <xdr:colOff>0</xdr:colOff>
      <xdr:row>31</xdr:row>
      <xdr:rowOff>0</xdr:rowOff>
    </xdr:to>
    <xdr:sp macro="" textlink="">
      <xdr:nvSpPr>
        <xdr:cNvPr id="84" name="Text Box 9">
          <a:extLst>
            <a:ext uri="{FF2B5EF4-FFF2-40B4-BE49-F238E27FC236}">
              <a16:creationId xmlns:a16="http://schemas.microsoft.com/office/drawing/2014/main" id="{085F9E5F-E405-4284-8753-305063FD92D3}"/>
            </a:ext>
          </a:extLst>
        </xdr:cNvPr>
        <xdr:cNvSpPr txBox="1">
          <a:spLocks noChangeArrowheads="1"/>
        </xdr:cNvSpPr>
      </xdr:nvSpPr>
      <xdr:spPr bwMode="auto">
        <a:xfrm>
          <a:off x="1412875" y="897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638175</xdr:colOff>
      <xdr:row>31</xdr:row>
      <xdr:rowOff>0</xdr:rowOff>
    </xdr:from>
    <xdr:to>
      <xdr:col>64</xdr:col>
      <xdr:colOff>0</xdr:colOff>
      <xdr:row>31</xdr:row>
      <xdr:rowOff>0</xdr:rowOff>
    </xdr:to>
    <xdr:sp macro="" textlink="">
      <xdr:nvSpPr>
        <xdr:cNvPr id="85" name="Text Box 10">
          <a:extLst>
            <a:ext uri="{FF2B5EF4-FFF2-40B4-BE49-F238E27FC236}">
              <a16:creationId xmlns:a16="http://schemas.microsoft.com/office/drawing/2014/main" id="{02EE90D7-5393-4676-981B-FC95F71A355B}"/>
            </a:ext>
          </a:extLst>
        </xdr:cNvPr>
        <xdr:cNvSpPr txBox="1">
          <a:spLocks noChangeArrowheads="1"/>
        </xdr:cNvSpPr>
      </xdr:nvSpPr>
      <xdr:spPr bwMode="auto">
        <a:xfrm>
          <a:off x="6594475" y="8978900"/>
          <a:ext cx="420052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30</xdr:row>
      <xdr:rowOff>250825</xdr:rowOff>
    </xdr:from>
    <xdr:to>
      <xdr:col>42</xdr:col>
      <xdr:colOff>352425</xdr:colOff>
      <xdr:row>30</xdr:row>
      <xdr:rowOff>250825</xdr:rowOff>
    </xdr:to>
    <xdr:sp macro="" textlink="">
      <xdr:nvSpPr>
        <xdr:cNvPr id="86" name="Text Box 17">
          <a:extLst>
            <a:ext uri="{FF2B5EF4-FFF2-40B4-BE49-F238E27FC236}">
              <a16:creationId xmlns:a16="http://schemas.microsoft.com/office/drawing/2014/main" id="{FF731511-B7F9-4FC0-91A1-D848E1003C80}"/>
            </a:ext>
          </a:extLst>
        </xdr:cNvPr>
        <xdr:cNvSpPr txBox="1">
          <a:spLocks noChangeArrowheads="1"/>
        </xdr:cNvSpPr>
      </xdr:nvSpPr>
      <xdr:spPr bwMode="auto">
        <a:xfrm>
          <a:off x="1438275" y="89757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219075</xdr:colOff>
      <xdr:row>30</xdr:row>
      <xdr:rowOff>250825</xdr:rowOff>
    </xdr:from>
    <xdr:to>
      <xdr:col>62</xdr:col>
      <xdr:colOff>28575</xdr:colOff>
      <xdr:row>30</xdr:row>
      <xdr:rowOff>250825</xdr:rowOff>
    </xdr:to>
    <xdr:sp macro="" textlink="">
      <xdr:nvSpPr>
        <xdr:cNvPr id="87" name="Text Box 18">
          <a:extLst>
            <a:ext uri="{FF2B5EF4-FFF2-40B4-BE49-F238E27FC236}">
              <a16:creationId xmlns:a16="http://schemas.microsoft.com/office/drawing/2014/main" id="{DF220CDF-7F80-4033-94AC-857635DDE6B5}"/>
            </a:ext>
          </a:extLst>
        </xdr:cNvPr>
        <xdr:cNvSpPr txBox="1">
          <a:spLocks noChangeArrowheads="1"/>
        </xdr:cNvSpPr>
      </xdr:nvSpPr>
      <xdr:spPr bwMode="auto">
        <a:xfrm>
          <a:off x="7496175" y="8975725"/>
          <a:ext cx="18923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6350</xdr:colOff>
      <xdr:row>30</xdr:row>
      <xdr:rowOff>250825</xdr:rowOff>
    </xdr:from>
    <xdr:to>
      <xdr:col>42</xdr:col>
      <xdr:colOff>0</xdr:colOff>
      <xdr:row>30</xdr:row>
      <xdr:rowOff>250825</xdr:rowOff>
    </xdr:to>
    <xdr:sp macro="" textlink="">
      <xdr:nvSpPr>
        <xdr:cNvPr id="88" name="Text Box 19">
          <a:extLst>
            <a:ext uri="{FF2B5EF4-FFF2-40B4-BE49-F238E27FC236}">
              <a16:creationId xmlns:a16="http://schemas.microsoft.com/office/drawing/2014/main" id="{B715EC5D-5705-4E71-AED4-67F8D73D83FC}"/>
            </a:ext>
          </a:extLst>
        </xdr:cNvPr>
        <xdr:cNvSpPr txBox="1">
          <a:spLocks noChangeArrowheads="1"/>
        </xdr:cNvSpPr>
      </xdr:nvSpPr>
      <xdr:spPr bwMode="auto">
        <a:xfrm>
          <a:off x="1416050" y="8975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6350</xdr:colOff>
      <xdr:row>30</xdr:row>
      <xdr:rowOff>250825</xdr:rowOff>
    </xdr:from>
    <xdr:to>
      <xdr:col>42</xdr:col>
      <xdr:colOff>0</xdr:colOff>
      <xdr:row>30</xdr:row>
      <xdr:rowOff>250825</xdr:rowOff>
    </xdr:to>
    <xdr:sp macro="" textlink="">
      <xdr:nvSpPr>
        <xdr:cNvPr id="89" name="Text Box 20">
          <a:extLst>
            <a:ext uri="{FF2B5EF4-FFF2-40B4-BE49-F238E27FC236}">
              <a16:creationId xmlns:a16="http://schemas.microsoft.com/office/drawing/2014/main" id="{3FE28B9C-ED6A-4852-B9E5-59C2D31CAD40}"/>
            </a:ext>
          </a:extLst>
        </xdr:cNvPr>
        <xdr:cNvSpPr txBox="1">
          <a:spLocks noChangeArrowheads="1"/>
        </xdr:cNvSpPr>
      </xdr:nvSpPr>
      <xdr:spPr bwMode="auto">
        <a:xfrm>
          <a:off x="1416050" y="8975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361950</xdr:colOff>
      <xdr:row>30</xdr:row>
      <xdr:rowOff>250825</xdr:rowOff>
    </xdr:from>
    <xdr:to>
      <xdr:col>62</xdr:col>
      <xdr:colOff>542925</xdr:colOff>
      <xdr:row>30</xdr:row>
      <xdr:rowOff>250825</xdr:rowOff>
    </xdr:to>
    <xdr:sp macro="" textlink="">
      <xdr:nvSpPr>
        <xdr:cNvPr id="91" name="Text Box 21">
          <a:extLst>
            <a:ext uri="{FF2B5EF4-FFF2-40B4-BE49-F238E27FC236}">
              <a16:creationId xmlns:a16="http://schemas.microsoft.com/office/drawing/2014/main" id="{FBAF9FE3-0AC9-403D-BC15-629F7D6804F4}"/>
            </a:ext>
          </a:extLst>
        </xdr:cNvPr>
        <xdr:cNvSpPr txBox="1">
          <a:spLocks noChangeArrowheads="1"/>
        </xdr:cNvSpPr>
      </xdr:nvSpPr>
      <xdr:spPr bwMode="auto">
        <a:xfrm>
          <a:off x="6546850" y="8975725"/>
          <a:ext cx="318452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31</xdr:row>
      <xdr:rowOff>0</xdr:rowOff>
    </xdr:from>
    <xdr:to>
      <xdr:col>42</xdr:col>
      <xdr:colOff>352425</xdr:colOff>
      <xdr:row>31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8FFFAF74-6C9A-48F6-A8BA-3ECD50E80131}"/>
            </a:ext>
          </a:extLst>
        </xdr:cNvPr>
        <xdr:cNvSpPr txBox="1">
          <a:spLocks noChangeArrowheads="1"/>
        </xdr:cNvSpPr>
      </xdr:nvSpPr>
      <xdr:spPr bwMode="auto">
        <a:xfrm>
          <a:off x="1438275" y="89789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400050</xdr:colOff>
      <xdr:row>31</xdr:row>
      <xdr:rowOff>0</xdr:rowOff>
    </xdr:from>
    <xdr:to>
      <xdr:col>64</xdr:col>
      <xdr:colOff>0</xdr:colOff>
      <xdr:row>31</xdr:row>
      <xdr:rowOff>0</xdr:rowOff>
    </xdr:to>
    <xdr:sp macro="" textlink="">
      <xdr:nvSpPr>
        <xdr:cNvPr id="93" name="Text Box 5">
          <a:extLst>
            <a:ext uri="{FF2B5EF4-FFF2-40B4-BE49-F238E27FC236}">
              <a16:creationId xmlns:a16="http://schemas.microsoft.com/office/drawing/2014/main" id="{B692A332-9E4B-4326-B8A2-375CA82E87EB}"/>
            </a:ext>
          </a:extLst>
        </xdr:cNvPr>
        <xdr:cNvSpPr txBox="1">
          <a:spLocks noChangeArrowheads="1"/>
        </xdr:cNvSpPr>
      </xdr:nvSpPr>
      <xdr:spPr bwMode="auto">
        <a:xfrm>
          <a:off x="7677150" y="8978900"/>
          <a:ext cx="3117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41</xdr:col>
      <xdr:colOff>790575</xdr:colOff>
      <xdr:row>31</xdr:row>
      <xdr:rowOff>0</xdr:rowOff>
    </xdr:from>
    <xdr:to>
      <xdr:col>42</xdr:col>
      <xdr:colOff>0</xdr:colOff>
      <xdr:row>31</xdr:row>
      <xdr:rowOff>0</xdr:rowOff>
    </xdr:to>
    <xdr:sp macro="" textlink="">
      <xdr:nvSpPr>
        <xdr:cNvPr id="94" name="Text Box 6">
          <a:extLst>
            <a:ext uri="{FF2B5EF4-FFF2-40B4-BE49-F238E27FC236}">
              <a16:creationId xmlns:a16="http://schemas.microsoft.com/office/drawing/2014/main" id="{200FAD1D-FB5C-49B2-9823-E38D3888B9EA}"/>
            </a:ext>
          </a:extLst>
        </xdr:cNvPr>
        <xdr:cNvSpPr txBox="1">
          <a:spLocks noChangeArrowheads="1"/>
        </xdr:cNvSpPr>
      </xdr:nvSpPr>
      <xdr:spPr bwMode="auto">
        <a:xfrm>
          <a:off x="1412875" y="897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41</xdr:col>
      <xdr:colOff>561975</xdr:colOff>
      <xdr:row>31</xdr:row>
      <xdr:rowOff>0</xdr:rowOff>
    </xdr:from>
    <xdr:to>
      <xdr:col>42</xdr:col>
      <xdr:colOff>0</xdr:colOff>
      <xdr:row>31</xdr:row>
      <xdr:rowOff>0</xdr:rowOff>
    </xdr:to>
    <xdr:sp macro="" textlink="">
      <xdr:nvSpPr>
        <xdr:cNvPr id="95" name="Text Box 9">
          <a:extLst>
            <a:ext uri="{FF2B5EF4-FFF2-40B4-BE49-F238E27FC236}">
              <a16:creationId xmlns:a16="http://schemas.microsoft.com/office/drawing/2014/main" id="{26DF41B2-902A-499C-B726-A0B8C56915CE}"/>
            </a:ext>
          </a:extLst>
        </xdr:cNvPr>
        <xdr:cNvSpPr txBox="1">
          <a:spLocks noChangeArrowheads="1"/>
        </xdr:cNvSpPr>
      </xdr:nvSpPr>
      <xdr:spPr bwMode="auto">
        <a:xfrm>
          <a:off x="1412875" y="897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638175</xdr:colOff>
      <xdr:row>31</xdr:row>
      <xdr:rowOff>0</xdr:rowOff>
    </xdr:from>
    <xdr:to>
      <xdr:col>64</xdr:col>
      <xdr:colOff>0</xdr:colOff>
      <xdr:row>31</xdr:row>
      <xdr:rowOff>0</xdr:rowOff>
    </xdr:to>
    <xdr:sp macro="" textlink="">
      <xdr:nvSpPr>
        <xdr:cNvPr id="96" name="Text Box 10">
          <a:extLst>
            <a:ext uri="{FF2B5EF4-FFF2-40B4-BE49-F238E27FC236}">
              <a16:creationId xmlns:a16="http://schemas.microsoft.com/office/drawing/2014/main" id="{7F1923B6-9F72-4BE9-BABA-76918DEE9412}"/>
            </a:ext>
          </a:extLst>
        </xdr:cNvPr>
        <xdr:cNvSpPr txBox="1">
          <a:spLocks noChangeArrowheads="1"/>
        </xdr:cNvSpPr>
      </xdr:nvSpPr>
      <xdr:spPr bwMode="auto">
        <a:xfrm>
          <a:off x="6594475" y="8978900"/>
          <a:ext cx="420052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24</xdr:row>
      <xdr:rowOff>250825</xdr:rowOff>
    </xdr:from>
    <xdr:to>
      <xdr:col>42</xdr:col>
      <xdr:colOff>352425</xdr:colOff>
      <xdr:row>24</xdr:row>
      <xdr:rowOff>250825</xdr:rowOff>
    </xdr:to>
    <xdr:sp macro="" textlink="">
      <xdr:nvSpPr>
        <xdr:cNvPr id="97" name="Text Box 17">
          <a:extLst>
            <a:ext uri="{FF2B5EF4-FFF2-40B4-BE49-F238E27FC236}">
              <a16:creationId xmlns:a16="http://schemas.microsoft.com/office/drawing/2014/main" id="{0E0411E0-C8D6-4647-A532-CE050F3CC26C}"/>
            </a:ext>
          </a:extLst>
        </xdr:cNvPr>
        <xdr:cNvSpPr txBox="1">
          <a:spLocks noChangeArrowheads="1"/>
        </xdr:cNvSpPr>
      </xdr:nvSpPr>
      <xdr:spPr bwMode="auto">
        <a:xfrm>
          <a:off x="1438275" y="70961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219075</xdr:colOff>
      <xdr:row>24</xdr:row>
      <xdr:rowOff>250825</xdr:rowOff>
    </xdr:from>
    <xdr:to>
      <xdr:col>62</xdr:col>
      <xdr:colOff>28575</xdr:colOff>
      <xdr:row>24</xdr:row>
      <xdr:rowOff>250825</xdr:rowOff>
    </xdr:to>
    <xdr:sp macro="" textlink="">
      <xdr:nvSpPr>
        <xdr:cNvPr id="98" name="Text Box 18">
          <a:extLst>
            <a:ext uri="{FF2B5EF4-FFF2-40B4-BE49-F238E27FC236}">
              <a16:creationId xmlns:a16="http://schemas.microsoft.com/office/drawing/2014/main" id="{A0B674C4-8244-423E-BD3C-59FCB67B21CD}"/>
            </a:ext>
          </a:extLst>
        </xdr:cNvPr>
        <xdr:cNvSpPr txBox="1">
          <a:spLocks noChangeArrowheads="1"/>
        </xdr:cNvSpPr>
      </xdr:nvSpPr>
      <xdr:spPr bwMode="auto">
        <a:xfrm>
          <a:off x="7496175" y="7096125"/>
          <a:ext cx="18923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6350</xdr:colOff>
      <xdr:row>24</xdr:row>
      <xdr:rowOff>250825</xdr:rowOff>
    </xdr:from>
    <xdr:to>
      <xdr:col>42</xdr:col>
      <xdr:colOff>0</xdr:colOff>
      <xdr:row>24</xdr:row>
      <xdr:rowOff>250825</xdr:rowOff>
    </xdr:to>
    <xdr:sp macro="" textlink="">
      <xdr:nvSpPr>
        <xdr:cNvPr id="99" name="Text Box 19">
          <a:extLst>
            <a:ext uri="{FF2B5EF4-FFF2-40B4-BE49-F238E27FC236}">
              <a16:creationId xmlns:a16="http://schemas.microsoft.com/office/drawing/2014/main" id="{BB1A06A0-CD8D-4CC3-9A09-9DB8A6B34A24}"/>
            </a:ext>
          </a:extLst>
        </xdr:cNvPr>
        <xdr:cNvSpPr txBox="1">
          <a:spLocks noChangeArrowheads="1"/>
        </xdr:cNvSpPr>
      </xdr:nvSpPr>
      <xdr:spPr bwMode="auto">
        <a:xfrm>
          <a:off x="1416050" y="70961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6350</xdr:colOff>
      <xdr:row>24</xdr:row>
      <xdr:rowOff>250825</xdr:rowOff>
    </xdr:from>
    <xdr:to>
      <xdr:col>42</xdr:col>
      <xdr:colOff>0</xdr:colOff>
      <xdr:row>24</xdr:row>
      <xdr:rowOff>250825</xdr:rowOff>
    </xdr:to>
    <xdr:sp macro="" textlink="">
      <xdr:nvSpPr>
        <xdr:cNvPr id="100" name="Text Box 20">
          <a:extLst>
            <a:ext uri="{FF2B5EF4-FFF2-40B4-BE49-F238E27FC236}">
              <a16:creationId xmlns:a16="http://schemas.microsoft.com/office/drawing/2014/main" id="{CCBA40DD-D094-4F29-8387-73B87C1ABEF3}"/>
            </a:ext>
          </a:extLst>
        </xdr:cNvPr>
        <xdr:cNvSpPr txBox="1">
          <a:spLocks noChangeArrowheads="1"/>
        </xdr:cNvSpPr>
      </xdr:nvSpPr>
      <xdr:spPr bwMode="auto">
        <a:xfrm>
          <a:off x="1416050" y="70961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361950</xdr:colOff>
      <xdr:row>24</xdr:row>
      <xdr:rowOff>250825</xdr:rowOff>
    </xdr:from>
    <xdr:to>
      <xdr:col>62</xdr:col>
      <xdr:colOff>542925</xdr:colOff>
      <xdr:row>24</xdr:row>
      <xdr:rowOff>250825</xdr:rowOff>
    </xdr:to>
    <xdr:sp macro="" textlink="">
      <xdr:nvSpPr>
        <xdr:cNvPr id="101" name="Text Box 21">
          <a:extLst>
            <a:ext uri="{FF2B5EF4-FFF2-40B4-BE49-F238E27FC236}">
              <a16:creationId xmlns:a16="http://schemas.microsoft.com/office/drawing/2014/main" id="{BBE897FC-9A73-4910-B910-570603631B21}"/>
            </a:ext>
          </a:extLst>
        </xdr:cNvPr>
        <xdr:cNvSpPr txBox="1">
          <a:spLocks noChangeArrowheads="1"/>
        </xdr:cNvSpPr>
      </xdr:nvSpPr>
      <xdr:spPr bwMode="auto">
        <a:xfrm>
          <a:off x="6546850" y="7096125"/>
          <a:ext cx="318452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36</xdr:row>
      <xdr:rowOff>250825</xdr:rowOff>
    </xdr:from>
    <xdr:to>
      <xdr:col>42</xdr:col>
      <xdr:colOff>352425</xdr:colOff>
      <xdr:row>36</xdr:row>
      <xdr:rowOff>250825</xdr:rowOff>
    </xdr:to>
    <xdr:sp macro="" textlink="">
      <xdr:nvSpPr>
        <xdr:cNvPr id="102" name="Text Box 24">
          <a:extLst>
            <a:ext uri="{FF2B5EF4-FFF2-40B4-BE49-F238E27FC236}">
              <a16:creationId xmlns:a16="http://schemas.microsoft.com/office/drawing/2014/main" id="{0540BAF0-E147-4838-AB1A-D7849E96D54E}"/>
            </a:ext>
          </a:extLst>
        </xdr:cNvPr>
        <xdr:cNvSpPr txBox="1">
          <a:spLocks noChangeArrowheads="1"/>
        </xdr:cNvSpPr>
      </xdr:nvSpPr>
      <xdr:spPr bwMode="auto">
        <a:xfrm>
          <a:off x="1438275" y="104997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219075</xdr:colOff>
      <xdr:row>36</xdr:row>
      <xdr:rowOff>250825</xdr:rowOff>
    </xdr:from>
    <xdr:to>
      <xdr:col>62</xdr:col>
      <xdr:colOff>28575</xdr:colOff>
      <xdr:row>36</xdr:row>
      <xdr:rowOff>250825</xdr:rowOff>
    </xdr:to>
    <xdr:sp macro="" textlink="">
      <xdr:nvSpPr>
        <xdr:cNvPr id="103" name="Text Box 25">
          <a:extLst>
            <a:ext uri="{FF2B5EF4-FFF2-40B4-BE49-F238E27FC236}">
              <a16:creationId xmlns:a16="http://schemas.microsoft.com/office/drawing/2014/main" id="{8CD0BB3C-E0A9-4D50-85B9-7AE2A521C664}"/>
            </a:ext>
          </a:extLst>
        </xdr:cNvPr>
        <xdr:cNvSpPr txBox="1">
          <a:spLocks noChangeArrowheads="1"/>
        </xdr:cNvSpPr>
      </xdr:nvSpPr>
      <xdr:spPr bwMode="auto">
        <a:xfrm>
          <a:off x="7496175" y="10499725"/>
          <a:ext cx="18923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6350</xdr:colOff>
      <xdr:row>36</xdr:row>
      <xdr:rowOff>250825</xdr:rowOff>
    </xdr:from>
    <xdr:to>
      <xdr:col>42</xdr:col>
      <xdr:colOff>0</xdr:colOff>
      <xdr:row>36</xdr:row>
      <xdr:rowOff>250825</xdr:rowOff>
    </xdr:to>
    <xdr:sp macro="" textlink="">
      <xdr:nvSpPr>
        <xdr:cNvPr id="104" name="Text Box 26">
          <a:extLst>
            <a:ext uri="{FF2B5EF4-FFF2-40B4-BE49-F238E27FC236}">
              <a16:creationId xmlns:a16="http://schemas.microsoft.com/office/drawing/2014/main" id="{8D9BA4E3-8AB7-4E6A-A959-D2AAB73E7792}"/>
            </a:ext>
          </a:extLst>
        </xdr:cNvPr>
        <xdr:cNvSpPr txBox="1">
          <a:spLocks noChangeArrowheads="1"/>
        </xdr:cNvSpPr>
      </xdr:nvSpPr>
      <xdr:spPr bwMode="auto">
        <a:xfrm>
          <a:off x="1416050" y="10499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6350</xdr:colOff>
      <xdr:row>36</xdr:row>
      <xdr:rowOff>250825</xdr:rowOff>
    </xdr:from>
    <xdr:to>
      <xdr:col>42</xdr:col>
      <xdr:colOff>0</xdr:colOff>
      <xdr:row>36</xdr:row>
      <xdr:rowOff>250825</xdr:rowOff>
    </xdr:to>
    <xdr:sp macro="" textlink="">
      <xdr:nvSpPr>
        <xdr:cNvPr id="105" name="Text Box 27">
          <a:extLst>
            <a:ext uri="{FF2B5EF4-FFF2-40B4-BE49-F238E27FC236}">
              <a16:creationId xmlns:a16="http://schemas.microsoft.com/office/drawing/2014/main" id="{316EA438-F429-4C4B-A2DC-C946C78921BE}"/>
            </a:ext>
          </a:extLst>
        </xdr:cNvPr>
        <xdr:cNvSpPr txBox="1">
          <a:spLocks noChangeArrowheads="1"/>
        </xdr:cNvSpPr>
      </xdr:nvSpPr>
      <xdr:spPr bwMode="auto">
        <a:xfrm>
          <a:off x="1416050" y="10499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361950</xdr:colOff>
      <xdr:row>36</xdr:row>
      <xdr:rowOff>250825</xdr:rowOff>
    </xdr:from>
    <xdr:to>
      <xdr:col>62</xdr:col>
      <xdr:colOff>542925</xdr:colOff>
      <xdr:row>36</xdr:row>
      <xdr:rowOff>250825</xdr:rowOff>
    </xdr:to>
    <xdr:sp macro="" textlink="">
      <xdr:nvSpPr>
        <xdr:cNvPr id="106" name="Text Box 28">
          <a:extLst>
            <a:ext uri="{FF2B5EF4-FFF2-40B4-BE49-F238E27FC236}">
              <a16:creationId xmlns:a16="http://schemas.microsoft.com/office/drawing/2014/main" id="{8433C538-FDE8-4FE1-A4AE-5314890011B4}"/>
            </a:ext>
          </a:extLst>
        </xdr:cNvPr>
        <xdr:cNvSpPr txBox="1">
          <a:spLocks noChangeArrowheads="1"/>
        </xdr:cNvSpPr>
      </xdr:nvSpPr>
      <xdr:spPr bwMode="auto">
        <a:xfrm>
          <a:off x="6546850" y="10499725"/>
          <a:ext cx="318452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54</xdr:row>
      <xdr:rowOff>3175</xdr:rowOff>
    </xdr:from>
    <xdr:to>
      <xdr:col>42</xdr:col>
      <xdr:colOff>352425</xdr:colOff>
      <xdr:row>54</xdr:row>
      <xdr:rowOff>3175</xdr:rowOff>
    </xdr:to>
    <xdr:sp macro="" textlink="">
      <xdr:nvSpPr>
        <xdr:cNvPr id="107" name="Text Box 17">
          <a:extLst>
            <a:ext uri="{FF2B5EF4-FFF2-40B4-BE49-F238E27FC236}">
              <a16:creationId xmlns:a16="http://schemas.microsoft.com/office/drawing/2014/main" id="{DD3C93F7-5441-4D4C-8441-AA5804E34B2E}"/>
            </a:ext>
          </a:extLst>
        </xdr:cNvPr>
        <xdr:cNvSpPr txBox="1">
          <a:spLocks noChangeArrowheads="1"/>
        </xdr:cNvSpPr>
      </xdr:nvSpPr>
      <xdr:spPr bwMode="auto">
        <a:xfrm>
          <a:off x="1438275" y="151923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219075</xdr:colOff>
      <xdr:row>54</xdr:row>
      <xdr:rowOff>3175</xdr:rowOff>
    </xdr:from>
    <xdr:to>
      <xdr:col>62</xdr:col>
      <xdr:colOff>28575</xdr:colOff>
      <xdr:row>54</xdr:row>
      <xdr:rowOff>3175</xdr:rowOff>
    </xdr:to>
    <xdr:sp macro="" textlink="">
      <xdr:nvSpPr>
        <xdr:cNvPr id="108" name="Text Box 18">
          <a:extLst>
            <a:ext uri="{FF2B5EF4-FFF2-40B4-BE49-F238E27FC236}">
              <a16:creationId xmlns:a16="http://schemas.microsoft.com/office/drawing/2014/main" id="{A84A9D62-D88E-46F8-AA9E-D5F007BDCC1F}"/>
            </a:ext>
          </a:extLst>
        </xdr:cNvPr>
        <xdr:cNvSpPr txBox="1">
          <a:spLocks noChangeArrowheads="1"/>
        </xdr:cNvSpPr>
      </xdr:nvSpPr>
      <xdr:spPr bwMode="auto">
        <a:xfrm>
          <a:off x="7496175" y="15192375"/>
          <a:ext cx="18923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6350</xdr:colOff>
      <xdr:row>54</xdr:row>
      <xdr:rowOff>3175</xdr:rowOff>
    </xdr:from>
    <xdr:to>
      <xdr:col>42</xdr:col>
      <xdr:colOff>0</xdr:colOff>
      <xdr:row>54</xdr:row>
      <xdr:rowOff>3175</xdr:rowOff>
    </xdr:to>
    <xdr:sp macro="" textlink="">
      <xdr:nvSpPr>
        <xdr:cNvPr id="109" name="Text Box 19">
          <a:extLst>
            <a:ext uri="{FF2B5EF4-FFF2-40B4-BE49-F238E27FC236}">
              <a16:creationId xmlns:a16="http://schemas.microsoft.com/office/drawing/2014/main" id="{30C62306-DD86-406B-8FFE-A323F1D156B8}"/>
            </a:ext>
          </a:extLst>
        </xdr:cNvPr>
        <xdr:cNvSpPr txBox="1">
          <a:spLocks noChangeArrowheads="1"/>
        </xdr:cNvSpPr>
      </xdr:nvSpPr>
      <xdr:spPr bwMode="auto">
        <a:xfrm>
          <a:off x="1416050" y="15192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6350</xdr:colOff>
      <xdr:row>54</xdr:row>
      <xdr:rowOff>3175</xdr:rowOff>
    </xdr:from>
    <xdr:to>
      <xdr:col>42</xdr:col>
      <xdr:colOff>0</xdr:colOff>
      <xdr:row>54</xdr:row>
      <xdr:rowOff>3175</xdr:rowOff>
    </xdr:to>
    <xdr:sp macro="" textlink="">
      <xdr:nvSpPr>
        <xdr:cNvPr id="110" name="Text Box 20">
          <a:extLst>
            <a:ext uri="{FF2B5EF4-FFF2-40B4-BE49-F238E27FC236}">
              <a16:creationId xmlns:a16="http://schemas.microsoft.com/office/drawing/2014/main" id="{832B1229-03D2-44CA-BEF2-BD62A50A5F4B}"/>
            </a:ext>
          </a:extLst>
        </xdr:cNvPr>
        <xdr:cNvSpPr txBox="1">
          <a:spLocks noChangeArrowheads="1"/>
        </xdr:cNvSpPr>
      </xdr:nvSpPr>
      <xdr:spPr bwMode="auto">
        <a:xfrm>
          <a:off x="1416050" y="15192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361950</xdr:colOff>
      <xdr:row>54</xdr:row>
      <xdr:rowOff>3175</xdr:rowOff>
    </xdr:from>
    <xdr:to>
      <xdr:col>62</xdr:col>
      <xdr:colOff>542925</xdr:colOff>
      <xdr:row>54</xdr:row>
      <xdr:rowOff>3175</xdr:rowOff>
    </xdr:to>
    <xdr:sp macro="" textlink="">
      <xdr:nvSpPr>
        <xdr:cNvPr id="111" name="Text Box 21">
          <a:extLst>
            <a:ext uri="{FF2B5EF4-FFF2-40B4-BE49-F238E27FC236}">
              <a16:creationId xmlns:a16="http://schemas.microsoft.com/office/drawing/2014/main" id="{6D14406A-120F-4757-8BCC-0BDD4E2494E4}"/>
            </a:ext>
          </a:extLst>
        </xdr:cNvPr>
        <xdr:cNvSpPr txBox="1">
          <a:spLocks noChangeArrowheads="1"/>
        </xdr:cNvSpPr>
      </xdr:nvSpPr>
      <xdr:spPr bwMode="auto">
        <a:xfrm>
          <a:off x="6546850" y="15192375"/>
          <a:ext cx="318452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25</xdr:row>
      <xdr:rowOff>0</xdr:rowOff>
    </xdr:from>
    <xdr:to>
      <xdr:col>42</xdr:col>
      <xdr:colOff>352425</xdr:colOff>
      <xdr:row>25</xdr:row>
      <xdr:rowOff>0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B7619FF-65BF-4508-85B2-232B449FD2BF}"/>
            </a:ext>
          </a:extLst>
        </xdr:cNvPr>
        <xdr:cNvSpPr txBox="1">
          <a:spLocks noChangeArrowheads="1"/>
        </xdr:cNvSpPr>
      </xdr:nvSpPr>
      <xdr:spPr bwMode="auto">
        <a:xfrm>
          <a:off x="1438275" y="70993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400050</xdr:colOff>
      <xdr:row>25</xdr:row>
      <xdr:rowOff>0</xdr:rowOff>
    </xdr:from>
    <xdr:to>
      <xdr:col>64</xdr:col>
      <xdr:colOff>0</xdr:colOff>
      <xdr:row>25</xdr:row>
      <xdr:rowOff>0</xdr:rowOff>
    </xdr:to>
    <xdr:sp macro="" textlink="">
      <xdr:nvSpPr>
        <xdr:cNvPr id="113" name="Text Box 5">
          <a:extLst>
            <a:ext uri="{FF2B5EF4-FFF2-40B4-BE49-F238E27FC236}">
              <a16:creationId xmlns:a16="http://schemas.microsoft.com/office/drawing/2014/main" id="{7E3F94E0-BFE1-45B6-A786-F6DD903099B1}"/>
            </a:ext>
          </a:extLst>
        </xdr:cNvPr>
        <xdr:cNvSpPr txBox="1">
          <a:spLocks noChangeArrowheads="1"/>
        </xdr:cNvSpPr>
      </xdr:nvSpPr>
      <xdr:spPr bwMode="auto">
        <a:xfrm>
          <a:off x="7677150" y="7099300"/>
          <a:ext cx="3117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41</xdr:col>
      <xdr:colOff>790575</xdr:colOff>
      <xdr:row>25</xdr:row>
      <xdr:rowOff>0</xdr:rowOff>
    </xdr:from>
    <xdr:to>
      <xdr:col>42</xdr:col>
      <xdr:colOff>0</xdr:colOff>
      <xdr:row>25</xdr:row>
      <xdr:rowOff>0</xdr:rowOff>
    </xdr:to>
    <xdr:sp macro="" textlink="">
      <xdr:nvSpPr>
        <xdr:cNvPr id="114" name="Text Box 6">
          <a:extLst>
            <a:ext uri="{FF2B5EF4-FFF2-40B4-BE49-F238E27FC236}">
              <a16:creationId xmlns:a16="http://schemas.microsoft.com/office/drawing/2014/main" id="{BFD14BF1-957B-43F5-831C-E29006360373}"/>
            </a:ext>
          </a:extLst>
        </xdr:cNvPr>
        <xdr:cNvSpPr txBox="1">
          <a:spLocks noChangeArrowheads="1"/>
        </xdr:cNvSpPr>
      </xdr:nvSpPr>
      <xdr:spPr bwMode="auto">
        <a:xfrm>
          <a:off x="1412875" y="7099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41</xdr:col>
      <xdr:colOff>561975</xdr:colOff>
      <xdr:row>25</xdr:row>
      <xdr:rowOff>0</xdr:rowOff>
    </xdr:from>
    <xdr:to>
      <xdr:col>42</xdr:col>
      <xdr:colOff>0</xdr:colOff>
      <xdr:row>25</xdr:row>
      <xdr:rowOff>0</xdr:rowOff>
    </xdr:to>
    <xdr:sp macro="" textlink="">
      <xdr:nvSpPr>
        <xdr:cNvPr id="115" name="Text Box 9">
          <a:extLst>
            <a:ext uri="{FF2B5EF4-FFF2-40B4-BE49-F238E27FC236}">
              <a16:creationId xmlns:a16="http://schemas.microsoft.com/office/drawing/2014/main" id="{77FA1CAB-3DED-439E-A495-A7C7152C997E}"/>
            </a:ext>
          </a:extLst>
        </xdr:cNvPr>
        <xdr:cNvSpPr txBox="1">
          <a:spLocks noChangeArrowheads="1"/>
        </xdr:cNvSpPr>
      </xdr:nvSpPr>
      <xdr:spPr bwMode="auto">
        <a:xfrm>
          <a:off x="1412875" y="7099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638175</xdr:colOff>
      <xdr:row>25</xdr:row>
      <xdr:rowOff>0</xdr:rowOff>
    </xdr:from>
    <xdr:to>
      <xdr:col>64</xdr:col>
      <xdr:colOff>0</xdr:colOff>
      <xdr:row>25</xdr:row>
      <xdr:rowOff>0</xdr:rowOff>
    </xdr:to>
    <xdr:sp macro="" textlink="">
      <xdr:nvSpPr>
        <xdr:cNvPr id="116" name="Text Box 10">
          <a:extLst>
            <a:ext uri="{FF2B5EF4-FFF2-40B4-BE49-F238E27FC236}">
              <a16:creationId xmlns:a16="http://schemas.microsoft.com/office/drawing/2014/main" id="{9B1A941C-0913-4870-A206-C91B0A99341B}"/>
            </a:ext>
          </a:extLst>
        </xdr:cNvPr>
        <xdr:cNvSpPr txBox="1">
          <a:spLocks noChangeArrowheads="1"/>
        </xdr:cNvSpPr>
      </xdr:nvSpPr>
      <xdr:spPr bwMode="auto">
        <a:xfrm>
          <a:off x="6594475" y="7099300"/>
          <a:ext cx="420052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37</xdr:row>
      <xdr:rowOff>0</xdr:rowOff>
    </xdr:from>
    <xdr:to>
      <xdr:col>42</xdr:col>
      <xdr:colOff>352425</xdr:colOff>
      <xdr:row>37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378C773E-6654-42EE-BFA8-0540B8C429EF}"/>
            </a:ext>
          </a:extLst>
        </xdr:cNvPr>
        <xdr:cNvSpPr txBox="1">
          <a:spLocks noChangeArrowheads="1"/>
        </xdr:cNvSpPr>
      </xdr:nvSpPr>
      <xdr:spPr bwMode="auto">
        <a:xfrm>
          <a:off x="1438275" y="105029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400050</xdr:colOff>
      <xdr:row>37</xdr:row>
      <xdr:rowOff>0</xdr:rowOff>
    </xdr:from>
    <xdr:to>
      <xdr:col>64</xdr:col>
      <xdr:colOff>0</xdr:colOff>
      <xdr:row>37</xdr:row>
      <xdr:rowOff>0</xdr:rowOff>
    </xdr:to>
    <xdr:sp macro="" textlink="">
      <xdr:nvSpPr>
        <xdr:cNvPr id="118" name="Text Box 5">
          <a:extLst>
            <a:ext uri="{FF2B5EF4-FFF2-40B4-BE49-F238E27FC236}">
              <a16:creationId xmlns:a16="http://schemas.microsoft.com/office/drawing/2014/main" id="{B651FDF0-F6B3-45E8-A8ED-02A8A0BC5933}"/>
            </a:ext>
          </a:extLst>
        </xdr:cNvPr>
        <xdr:cNvSpPr txBox="1">
          <a:spLocks noChangeArrowheads="1"/>
        </xdr:cNvSpPr>
      </xdr:nvSpPr>
      <xdr:spPr bwMode="auto">
        <a:xfrm>
          <a:off x="7677150" y="10502900"/>
          <a:ext cx="3117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41</xdr:col>
      <xdr:colOff>790575</xdr:colOff>
      <xdr:row>37</xdr:row>
      <xdr:rowOff>0</xdr:rowOff>
    </xdr:from>
    <xdr:to>
      <xdr:col>42</xdr:col>
      <xdr:colOff>0</xdr:colOff>
      <xdr:row>37</xdr:row>
      <xdr:rowOff>0</xdr:rowOff>
    </xdr:to>
    <xdr:sp macro="" textlink="">
      <xdr:nvSpPr>
        <xdr:cNvPr id="119" name="Text Box 6">
          <a:extLst>
            <a:ext uri="{FF2B5EF4-FFF2-40B4-BE49-F238E27FC236}">
              <a16:creationId xmlns:a16="http://schemas.microsoft.com/office/drawing/2014/main" id="{00876A97-D602-436D-8186-0544E3FFBDEE}"/>
            </a:ext>
          </a:extLst>
        </xdr:cNvPr>
        <xdr:cNvSpPr txBox="1">
          <a:spLocks noChangeArrowheads="1"/>
        </xdr:cNvSpPr>
      </xdr:nvSpPr>
      <xdr:spPr bwMode="auto">
        <a:xfrm>
          <a:off x="1412875" y="10502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41</xdr:col>
      <xdr:colOff>561975</xdr:colOff>
      <xdr:row>37</xdr:row>
      <xdr:rowOff>0</xdr:rowOff>
    </xdr:from>
    <xdr:to>
      <xdr:col>42</xdr:col>
      <xdr:colOff>0</xdr:colOff>
      <xdr:row>37</xdr:row>
      <xdr:rowOff>0</xdr:rowOff>
    </xdr:to>
    <xdr:sp macro="" textlink="">
      <xdr:nvSpPr>
        <xdr:cNvPr id="120" name="Text Box 9">
          <a:extLst>
            <a:ext uri="{FF2B5EF4-FFF2-40B4-BE49-F238E27FC236}">
              <a16:creationId xmlns:a16="http://schemas.microsoft.com/office/drawing/2014/main" id="{3EBBB63C-630D-4E1C-9200-76CC631DC325}"/>
            </a:ext>
          </a:extLst>
        </xdr:cNvPr>
        <xdr:cNvSpPr txBox="1">
          <a:spLocks noChangeArrowheads="1"/>
        </xdr:cNvSpPr>
      </xdr:nvSpPr>
      <xdr:spPr bwMode="auto">
        <a:xfrm>
          <a:off x="1412875" y="10502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638175</xdr:colOff>
      <xdr:row>37</xdr:row>
      <xdr:rowOff>0</xdr:rowOff>
    </xdr:from>
    <xdr:to>
      <xdr:col>64</xdr:col>
      <xdr:colOff>0</xdr:colOff>
      <xdr:row>37</xdr:row>
      <xdr:rowOff>0</xdr:rowOff>
    </xdr:to>
    <xdr:sp macro="" textlink="">
      <xdr:nvSpPr>
        <xdr:cNvPr id="121" name="Text Box 10">
          <a:extLst>
            <a:ext uri="{FF2B5EF4-FFF2-40B4-BE49-F238E27FC236}">
              <a16:creationId xmlns:a16="http://schemas.microsoft.com/office/drawing/2014/main" id="{A7121D94-AA94-4A37-94C8-BFE0B1D9B287}"/>
            </a:ext>
          </a:extLst>
        </xdr:cNvPr>
        <xdr:cNvSpPr txBox="1">
          <a:spLocks noChangeArrowheads="1"/>
        </xdr:cNvSpPr>
      </xdr:nvSpPr>
      <xdr:spPr bwMode="auto">
        <a:xfrm>
          <a:off x="6594475" y="10502900"/>
          <a:ext cx="420052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54</xdr:row>
      <xdr:rowOff>0</xdr:rowOff>
    </xdr:from>
    <xdr:to>
      <xdr:col>42</xdr:col>
      <xdr:colOff>352425</xdr:colOff>
      <xdr:row>54</xdr:row>
      <xdr:rowOff>0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73EC757E-784B-4B49-9A0E-FD7BBB4BCC41}"/>
            </a:ext>
          </a:extLst>
        </xdr:cNvPr>
        <xdr:cNvSpPr txBox="1">
          <a:spLocks noChangeArrowheads="1"/>
        </xdr:cNvSpPr>
      </xdr:nvSpPr>
      <xdr:spPr bwMode="auto">
        <a:xfrm>
          <a:off x="1438275" y="151892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400050</xdr:colOff>
      <xdr:row>54</xdr:row>
      <xdr:rowOff>0</xdr:rowOff>
    </xdr:from>
    <xdr:to>
      <xdr:col>64</xdr:col>
      <xdr:colOff>0</xdr:colOff>
      <xdr:row>54</xdr:row>
      <xdr:rowOff>0</xdr:rowOff>
    </xdr:to>
    <xdr:sp macro="" textlink="">
      <xdr:nvSpPr>
        <xdr:cNvPr id="123" name="Text Box 5">
          <a:extLst>
            <a:ext uri="{FF2B5EF4-FFF2-40B4-BE49-F238E27FC236}">
              <a16:creationId xmlns:a16="http://schemas.microsoft.com/office/drawing/2014/main" id="{F4D184ED-4609-4154-B30A-D480E68B671D}"/>
            </a:ext>
          </a:extLst>
        </xdr:cNvPr>
        <xdr:cNvSpPr txBox="1">
          <a:spLocks noChangeArrowheads="1"/>
        </xdr:cNvSpPr>
      </xdr:nvSpPr>
      <xdr:spPr bwMode="auto">
        <a:xfrm>
          <a:off x="7677150" y="15189200"/>
          <a:ext cx="3117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41</xdr:col>
      <xdr:colOff>790575</xdr:colOff>
      <xdr:row>54</xdr:row>
      <xdr:rowOff>0</xdr:rowOff>
    </xdr:from>
    <xdr:to>
      <xdr:col>42</xdr:col>
      <xdr:colOff>0</xdr:colOff>
      <xdr:row>54</xdr:row>
      <xdr:rowOff>0</xdr:rowOff>
    </xdr:to>
    <xdr:sp macro="" textlink="">
      <xdr:nvSpPr>
        <xdr:cNvPr id="124" name="Text Box 6">
          <a:extLst>
            <a:ext uri="{FF2B5EF4-FFF2-40B4-BE49-F238E27FC236}">
              <a16:creationId xmlns:a16="http://schemas.microsoft.com/office/drawing/2014/main" id="{C4976FCC-3867-4732-91DF-82BD21EC2E76}"/>
            </a:ext>
          </a:extLst>
        </xdr:cNvPr>
        <xdr:cNvSpPr txBox="1">
          <a:spLocks noChangeArrowheads="1"/>
        </xdr:cNvSpPr>
      </xdr:nvSpPr>
      <xdr:spPr bwMode="auto">
        <a:xfrm>
          <a:off x="1412875" y="15189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41</xdr:col>
      <xdr:colOff>561975</xdr:colOff>
      <xdr:row>54</xdr:row>
      <xdr:rowOff>0</xdr:rowOff>
    </xdr:from>
    <xdr:to>
      <xdr:col>42</xdr:col>
      <xdr:colOff>0</xdr:colOff>
      <xdr:row>54</xdr:row>
      <xdr:rowOff>0</xdr:rowOff>
    </xdr:to>
    <xdr:sp macro="" textlink="">
      <xdr:nvSpPr>
        <xdr:cNvPr id="125" name="Text Box 9">
          <a:extLst>
            <a:ext uri="{FF2B5EF4-FFF2-40B4-BE49-F238E27FC236}">
              <a16:creationId xmlns:a16="http://schemas.microsoft.com/office/drawing/2014/main" id="{4E0E64BD-C01E-44E0-BB3F-893C79B33C01}"/>
            </a:ext>
          </a:extLst>
        </xdr:cNvPr>
        <xdr:cNvSpPr txBox="1">
          <a:spLocks noChangeArrowheads="1"/>
        </xdr:cNvSpPr>
      </xdr:nvSpPr>
      <xdr:spPr bwMode="auto">
        <a:xfrm>
          <a:off x="1412875" y="15189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638175</xdr:colOff>
      <xdr:row>54</xdr:row>
      <xdr:rowOff>0</xdr:rowOff>
    </xdr:from>
    <xdr:to>
      <xdr:col>64</xdr:col>
      <xdr:colOff>0</xdr:colOff>
      <xdr:row>54</xdr:row>
      <xdr:rowOff>0</xdr:rowOff>
    </xdr:to>
    <xdr:sp macro="" textlink="">
      <xdr:nvSpPr>
        <xdr:cNvPr id="126" name="Text Box 10">
          <a:extLst>
            <a:ext uri="{FF2B5EF4-FFF2-40B4-BE49-F238E27FC236}">
              <a16:creationId xmlns:a16="http://schemas.microsoft.com/office/drawing/2014/main" id="{FD17D463-1574-4B54-888F-B5CA0446C702}"/>
            </a:ext>
          </a:extLst>
        </xdr:cNvPr>
        <xdr:cNvSpPr txBox="1">
          <a:spLocks noChangeArrowheads="1"/>
        </xdr:cNvSpPr>
      </xdr:nvSpPr>
      <xdr:spPr bwMode="auto">
        <a:xfrm>
          <a:off x="6594475" y="15189200"/>
          <a:ext cx="420052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36</xdr:row>
      <xdr:rowOff>250825</xdr:rowOff>
    </xdr:from>
    <xdr:to>
      <xdr:col>42</xdr:col>
      <xdr:colOff>352425</xdr:colOff>
      <xdr:row>36</xdr:row>
      <xdr:rowOff>250825</xdr:rowOff>
    </xdr:to>
    <xdr:sp macro="" textlink="">
      <xdr:nvSpPr>
        <xdr:cNvPr id="127" name="Text Box 17">
          <a:extLst>
            <a:ext uri="{FF2B5EF4-FFF2-40B4-BE49-F238E27FC236}">
              <a16:creationId xmlns:a16="http://schemas.microsoft.com/office/drawing/2014/main" id="{DAC53138-C16B-48E1-A1A5-ED5527B7D34C}"/>
            </a:ext>
          </a:extLst>
        </xdr:cNvPr>
        <xdr:cNvSpPr txBox="1">
          <a:spLocks noChangeArrowheads="1"/>
        </xdr:cNvSpPr>
      </xdr:nvSpPr>
      <xdr:spPr bwMode="auto">
        <a:xfrm>
          <a:off x="1438275" y="104997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219075</xdr:colOff>
      <xdr:row>36</xdr:row>
      <xdr:rowOff>250825</xdr:rowOff>
    </xdr:from>
    <xdr:to>
      <xdr:col>62</xdr:col>
      <xdr:colOff>28575</xdr:colOff>
      <xdr:row>36</xdr:row>
      <xdr:rowOff>250825</xdr:rowOff>
    </xdr:to>
    <xdr:sp macro="" textlink="">
      <xdr:nvSpPr>
        <xdr:cNvPr id="128" name="Text Box 18">
          <a:extLst>
            <a:ext uri="{FF2B5EF4-FFF2-40B4-BE49-F238E27FC236}">
              <a16:creationId xmlns:a16="http://schemas.microsoft.com/office/drawing/2014/main" id="{C47604FD-251D-46C3-A12A-98E0FA40414E}"/>
            </a:ext>
          </a:extLst>
        </xdr:cNvPr>
        <xdr:cNvSpPr txBox="1">
          <a:spLocks noChangeArrowheads="1"/>
        </xdr:cNvSpPr>
      </xdr:nvSpPr>
      <xdr:spPr bwMode="auto">
        <a:xfrm>
          <a:off x="7496175" y="10499725"/>
          <a:ext cx="18923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6350</xdr:colOff>
      <xdr:row>36</xdr:row>
      <xdr:rowOff>250825</xdr:rowOff>
    </xdr:from>
    <xdr:to>
      <xdr:col>42</xdr:col>
      <xdr:colOff>0</xdr:colOff>
      <xdr:row>36</xdr:row>
      <xdr:rowOff>250825</xdr:rowOff>
    </xdr:to>
    <xdr:sp macro="" textlink="">
      <xdr:nvSpPr>
        <xdr:cNvPr id="129" name="Text Box 19">
          <a:extLst>
            <a:ext uri="{FF2B5EF4-FFF2-40B4-BE49-F238E27FC236}">
              <a16:creationId xmlns:a16="http://schemas.microsoft.com/office/drawing/2014/main" id="{CE039896-93EA-4B7B-A452-ABA74B0CCC9C}"/>
            </a:ext>
          </a:extLst>
        </xdr:cNvPr>
        <xdr:cNvSpPr txBox="1">
          <a:spLocks noChangeArrowheads="1"/>
        </xdr:cNvSpPr>
      </xdr:nvSpPr>
      <xdr:spPr bwMode="auto">
        <a:xfrm>
          <a:off x="1416050" y="10499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6350</xdr:colOff>
      <xdr:row>36</xdr:row>
      <xdr:rowOff>250825</xdr:rowOff>
    </xdr:from>
    <xdr:to>
      <xdr:col>42</xdr:col>
      <xdr:colOff>0</xdr:colOff>
      <xdr:row>36</xdr:row>
      <xdr:rowOff>250825</xdr:rowOff>
    </xdr:to>
    <xdr:sp macro="" textlink="">
      <xdr:nvSpPr>
        <xdr:cNvPr id="130" name="Text Box 20">
          <a:extLst>
            <a:ext uri="{FF2B5EF4-FFF2-40B4-BE49-F238E27FC236}">
              <a16:creationId xmlns:a16="http://schemas.microsoft.com/office/drawing/2014/main" id="{DC01F04C-3908-4215-AFF8-5FDB842EFF94}"/>
            </a:ext>
          </a:extLst>
        </xdr:cNvPr>
        <xdr:cNvSpPr txBox="1">
          <a:spLocks noChangeArrowheads="1"/>
        </xdr:cNvSpPr>
      </xdr:nvSpPr>
      <xdr:spPr bwMode="auto">
        <a:xfrm>
          <a:off x="1416050" y="10499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361950</xdr:colOff>
      <xdr:row>36</xdr:row>
      <xdr:rowOff>250825</xdr:rowOff>
    </xdr:from>
    <xdr:to>
      <xdr:col>62</xdr:col>
      <xdr:colOff>542925</xdr:colOff>
      <xdr:row>36</xdr:row>
      <xdr:rowOff>250825</xdr:rowOff>
    </xdr:to>
    <xdr:sp macro="" textlink="">
      <xdr:nvSpPr>
        <xdr:cNvPr id="131" name="Text Box 21">
          <a:extLst>
            <a:ext uri="{FF2B5EF4-FFF2-40B4-BE49-F238E27FC236}">
              <a16:creationId xmlns:a16="http://schemas.microsoft.com/office/drawing/2014/main" id="{3785991A-D888-48C2-B5D4-758DDC429E55}"/>
            </a:ext>
          </a:extLst>
        </xdr:cNvPr>
        <xdr:cNvSpPr txBox="1">
          <a:spLocks noChangeArrowheads="1"/>
        </xdr:cNvSpPr>
      </xdr:nvSpPr>
      <xdr:spPr bwMode="auto">
        <a:xfrm>
          <a:off x="6546850" y="10499725"/>
          <a:ext cx="318452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37</xdr:row>
      <xdr:rowOff>0</xdr:rowOff>
    </xdr:from>
    <xdr:to>
      <xdr:col>42</xdr:col>
      <xdr:colOff>352425</xdr:colOff>
      <xdr:row>37</xdr:row>
      <xdr:rowOff>0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7EE70F5E-F2D7-4C90-B171-9F4936A4EAF7}"/>
            </a:ext>
          </a:extLst>
        </xdr:cNvPr>
        <xdr:cNvSpPr txBox="1">
          <a:spLocks noChangeArrowheads="1"/>
        </xdr:cNvSpPr>
      </xdr:nvSpPr>
      <xdr:spPr bwMode="auto">
        <a:xfrm>
          <a:off x="1438275" y="105029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400050</xdr:colOff>
      <xdr:row>37</xdr:row>
      <xdr:rowOff>0</xdr:rowOff>
    </xdr:from>
    <xdr:to>
      <xdr:col>64</xdr:col>
      <xdr:colOff>0</xdr:colOff>
      <xdr:row>37</xdr:row>
      <xdr:rowOff>0</xdr:rowOff>
    </xdr:to>
    <xdr:sp macro="" textlink="">
      <xdr:nvSpPr>
        <xdr:cNvPr id="133" name="Text Box 5">
          <a:extLst>
            <a:ext uri="{FF2B5EF4-FFF2-40B4-BE49-F238E27FC236}">
              <a16:creationId xmlns:a16="http://schemas.microsoft.com/office/drawing/2014/main" id="{B9883C72-B4F9-41F7-B3B8-886F4CCCE23A}"/>
            </a:ext>
          </a:extLst>
        </xdr:cNvPr>
        <xdr:cNvSpPr txBox="1">
          <a:spLocks noChangeArrowheads="1"/>
        </xdr:cNvSpPr>
      </xdr:nvSpPr>
      <xdr:spPr bwMode="auto">
        <a:xfrm>
          <a:off x="7677150" y="10502900"/>
          <a:ext cx="3117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41</xdr:col>
      <xdr:colOff>790575</xdr:colOff>
      <xdr:row>37</xdr:row>
      <xdr:rowOff>0</xdr:rowOff>
    </xdr:from>
    <xdr:to>
      <xdr:col>42</xdr:col>
      <xdr:colOff>0</xdr:colOff>
      <xdr:row>37</xdr:row>
      <xdr:rowOff>0</xdr:rowOff>
    </xdr:to>
    <xdr:sp macro="" textlink="">
      <xdr:nvSpPr>
        <xdr:cNvPr id="134" name="Text Box 6">
          <a:extLst>
            <a:ext uri="{FF2B5EF4-FFF2-40B4-BE49-F238E27FC236}">
              <a16:creationId xmlns:a16="http://schemas.microsoft.com/office/drawing/2014/main" id="{FFB30A01-5F73-447B-A5C6-5BD045439958}"/>
            </a:ext>
          </a:extLst>
        </xdr:cNvPr>
        <xdr:cNvSpPr txBox="1">
          <a:spLocks noChangeArrowheads="1"/>
        </xdr:cNvSpPr>
      </xdr:nvSpPr>
      <xdr:spPr bwMode="auto">
        <a:xfrm>
          <a:off x="1412875" y="10502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41</xdr:col>
      <xdr:colOff>561975</xdr:colOff>
      <xdr:row>37</xdr:row>
      <xdr:rowOff>0</xdr:rowOff>
    </xdr:from>
    <xdr:to>
      <xdr:col>42</xdr:col>
      <xdr:colOff>0</xdr:colOff>
      <xdr:row>37</xdr:row>
      <xdr:rowOff>0</xdr:rowOff>
    </xdr:to>
    <xdr:sp macro="" textlink="">
      <xdr:nvSpPr>
        <xdr:cNvPr id="135" name="Text Box 9">
          <a:extLst>
            <a:ext uri="{FF2B5EF4-FFF2-40B4-BE49-F238E27FC236}">
              <a16:creationId xmlns:a16="http://schemas.microsoft.com/office/drawing/2014/main" id="{53DF9DE9-D9FC-4AEE-A067-AA737FB53C3C}"/>
            </a:ext>
          </a:extLst>
        </xdr:cNvPr>
        <xdr:cNvSpPr txBox="1">
          <a:spLocks noChangeArrowheads="1"/>
        </xdr:cNvSpPr>
      </xdr:nvSpPr>
      <xdr:spPr bwMode="auto">
        <a:xfrm>
          <a:off x="1412875" y="10502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638175</xdr:colOff>
      <xdr:row>37</xdr:row>
      <xdr:rowOff>0</xdr:rowOff>
    </xdr:from>
    <xdr:to>
      <xdr:col>64</xdr:col>
      <xdr:colOff>0</xdr:colOff>
      <xdr:row>37</xdr:row>
      <xdr:rowOff>0</xdr:rowOff>
    </xdr:to>
    <xdr:sp macro="" textlink="">
      <xdr:nvSpPr>
        <xdr:cNvPr id="136" name="Text Box 10">
          <a:extLst>
            <a:ext uri="{FF2B5EF4-FFF2-40B4-BE49-F238E27FC236}">
              <a16:creationId xmlns:a16="http://schemas.microsoft.com/office/drawing/2014/main" id="{22D6A563-8C37-42DA-A76D-AB993F7056F4}"/>
            </a:ext>
          </a:extLst>
        </xdr:cNvPr>
        <xdr:cNvSpPr txBox="1">
          <a:spLocks noChangeArrowheads="1"/>
        </xdr:cNvSpPr>
      </xdr:nvSpPr>
      <xdr:spPr bwMode="auto">
        <a:xfrm>
          <a:off x="6594475" y="10502900"/>
          <a:ext cx="420052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53</xdr:row>
      <xdr:rowOff>250825</xdr:rowOff>
    </xdr:from>
    <xdr:to>
      <xdr:col>42</xdr:col>
      <xdr:colOff>352425</xdr:colOff>
      <xdr:row>53</xdr:row>
      <xdr:rowOff>250825</xdr:rowOff>
    </xdr:to>
    <xdr:sp macro="" textlink="">
      <xdr:nvSpPr>
        <xdr:cNvPr id="137" name="Text Box 17">
          <a:extLst>
            <a:ext uri="{FF2B5EF4-FFF2-40B4-BE49-F238E27FC236}">
              <a16:creationId xmlns:a16="http://schemas.microsoft.com/office/drawing/2014/main" id="{41012F10-95BD-4E50-9CB2-470D70EE60EC}"/>
            </a:ext>
          </a:extLst>
        </xdr:cNvPr>
        <xdr:cNvSpPr txBox="1">
          <a:spLocks noChangeArrowheads="1"/>
        </xdr:cNvSpPr>
      </xdr:nvSpPr>
      <xdr:spPr bwMode="auto">
        <a:xfrm>
          <a:off x="1438275" y="151860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219075</xdr:colOff>
      <xdr:row>53</xdr:row>
      <xdr:rowOff>250825</xdr:rowOff>
    </xdr:from>
    <xdr:to>
      <xdr:col>62</xdr:col>
      <xdr:colOff>28575</xdr:colOff>
      <xdr:row>53</xdr:row>
      <xdr:rowOff>250825</xdr:rowOff>
    </xdr:to>
    <xdr:sp macro="" textlink="">
      <xdr:nvSpPr>
        <xdr:cNvPr id="138" name="Text Box 18">
          <a:extLst>
            <a:ext uri="{FF2B5EF4-FFF2-40B4-BE49-F238E27FC236}">
              <a16:creationId xmlns:a16="http://schemas.microsoft.com/office/drawing/2014/main" id="{585C8BCE-2E03-4F44-A856-2B626A806C6C}"/>
            </a:ext>
          </a:extLst>
        </xdr:cNvPr>
        <xdr:cNvSpPr txBox="1">
          <a:spLocks noChangeArrowheads="1"/>
        </xdr:cNvSpPr>
      </xdr:nvSpPr>
      <xdr:spPr bwMode="auto">
        <a:xfrm>
          <a:off x="7496175" y="15186025"/>
          <a:ext cx="18923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6350</xdr:colOff>
      <xdr:row>53</xdr:row>
      <xdr:rowOff>250825</xdr:rowOff>
    </xdr:from>
    <xdr:to>
      <xdr:col>42</xdr:col>
      <xdr:colOff>0</xdr:colOff>
      <xdr:row>53</xdr:row>
      <xdr:rowOff>250825</xdr:rowOff>
    </xdr:to>
    <xdr:sp macro="" textlink="">
      <xdr:nvSpPr>
        <xdr:cNvPr id="139" name="Text Box 19">
          <a:extLst>
            <a:ext uri="{FF2B5EF4-FFF2-40B4-BE49-F238E27FC236}">
              <a16:creationId xmlns:a16="http://schemas.microsoft.com/office/drawing/2014/main" id="{73B6E8B8-E013-4C6D-83DD-6EF4A5309350}"/>
            </a:ext>
          </a:extLst>
        </xdr:cNvPr>
        <xdr:cNvSpPr txBox="1">
          <a:spLocks noChangeArrowheads="1"/>
        </xdr:cNvSpPr>
      </xdr:nvSpPr>
      <xdr:spPr bwMode="auto">
        <a:xfrm>
          <a:off x="1416050" y="15186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6350</xdr:colOff>
      <xdr:row>53</xdr:row>
      <xdr:rowOff>250825</xdr:rowOff>
    </xdr:from>
    <xdr:to>
      <xdr:col>42</xdr:col>
      <xdr:colOff>0</xdr:colOff>
      <xdr:row>53</xdr:row>
      <xdr:rowOff>250825</xdr:rowOff>
    </xdr:to>
    <xdr:sp macro="" textlink="">
      <xdr:nvSpPr>
        <xdr:cNvPr id="140" name="Text Box 20">
          <a:extLst>
            <a:ext uri="{FF2B5EF4-FFF2-40B4-BE49-F238E27FC236}">
              <a16:creationId xmlns:a16="http://schemas.microsoft.com/office/drawing/2014/main" id="{4F61105F-CDEF-4979-A80A-BD441A868CC5}"/>
            </a:ext>
          </a:extLst>
        </xdr:cNvPr>
        <xdr:cNvSpPr txBox="1">
          <a:spLocks noChangeArrowheads="1"/>
        </xdr:cNvSpPr>
      </xdr:nvSpPr>
      <xdr:spPr bwMode="auto">
        <a:xfrm>
          <a:off x="1416050" y="15186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361950</xdr:colOff>
      <xdr:row>53</xdr:row>
      <xdr:rowOff>250825</xdr:rowOff>
    </xdr:from>
    <xdr:to>
      <xdr:col>62</xdr:col>
      <xdr:colOff>542925</xdr:colOff>
      <xdr:row>53</xdr:row>
      <xdr:rowOff>250825</xdr:rowOff>
    </xdr:to>
    <xdr:sp macro="" textlink="">
      <xdr:nvSpPr>
        <xdr:cNvPr id="141" name="Text Box 21">
          <a:extLst>
            <a:ext uri="{FF2B5EF4-FFF2-40B4-BE49-F238E27FC236}">
              <a16:creationId xmlns:a16="http://schemas.microsoft.com/office/drawing/2014/main" id="{FEFD3E6D-44C2-46D4-9725-F46276E8C239}"/>
            </a:ext>
          </a:extLst>
        </xdr:cNvPr>
        <xdr:cNvSpPr txBox="1">
          <a:spLocks noChangeArrowheads="1"/>
        </xdr:cNvSpPr>
      </xdr:nvSpPr>
      <xdr:spPr bwMode="auto">
        <a:xfrm>
          <a:off x="6546850" y="15186025"/>
          <a:ext cx="318452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54</xdr:row>
      <xdr:rowOff>0</xdr:rowOff>
    </xdr:from>
    <xdr:to>
      <xdr:col>42</xdr:col>
      <xdr:colOff>352425</xdr:colOff>
      <xdr:row>54</xdr:row>
      <xdr:rowOff>0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4F6BBAC8-B5F1-415F-9B7C-45D6B12A0D82}"/>
            </a:ext>
          </a:extLst>
        </xdr:cNvPr>
        <xdr:cNvSpPr txBox="1">
          <a:spLocks noChangeArrowheads="1"/>
        </xdr:cNvSpPr>
      </xdr:nvSpPr>
      <xdr:spPr bwMode="auto">
        <a:xfrm>
          <a:off x="1438275" y="151892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400050</xdr:colOff>
      <xdr:row>54</xdr:row>
      <xdr:rowOff>0</xdr:rowOff>
    </xdr:from>
    <xdr:to>
      <xdr:col>64</xdr:col>
      <xdr:colOff>0</xdr:colOff>
      <xdr:row>54</xdr:row>
      <xdr:rowOff>0</xdr:rowOff>
    </xdr:to>
    <xdr:sp macro="" textlink="">
      <xdr:nvSpPr>
        <xdr:cNvPr id="143" name="Text Box 5">
          <a:extLst>
            <a:ext uri="{FF2B5EF4-FFF2-40B4-BE49-F238E27FC236}">
              <a16:creationId xmlns:a16="http://schemas.microsoft.com/office/drawing/2014/main" id="{FA893B0A-47E1-4598-BBD0-D308606A34B4}"/>
            </a:ext>
          </a:extLst>
        </xdr:cNvPr>
        <xdr:cNvSpPr txBox="1">
          <a:spLocks noChangeArrowheads="1"/>
        </xdr:cNvSpPr>
      </xdr:nvSpPr>
      <xdr:spPr bwMode="auto">
        <a:xfrm>
          <a:off x="7677150" y="15189200"/>
          <a:ext cx="3117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41</xdr:col>
      <xdr:colOff>790575</xdr:colOff>
      <xdr:row>54</xdr:row>
      <xdr:rowOff>0</xdr:rowOff>
    </xdr:from>
    <xdr:to>
      <xdr:col>42</xdr:col>
      <xdr:colOff>0</xdr:colOff>
      <xdr:row>54</xdr:row>
      <xdr:rowOff>0</xdr:rowOff>
    </xdr:to>
    <xdr:sp macro="" textlink="">
      <xdr:nvSpPr>
        <xdr:cNvPr id="144" name="Text Box 6">
          <a:extLst>
            <a:ext uri="{FF2B5EF4-FFF2-40B4-BE49-F238E27FC236}">
              <a16:creationId xmlns:a16="http://schemas.microsoft.com/office/drawing/2014/main" id="{3D8EA363-88AE-435E-AFBC-48F11CF27B87}"/>
            </a:ext>
          </a:extLst>
        </xdr:cNvPr>
        <xdr:cNvSpPr txBox="1">
          <a:spLocks noChangeArrowheads="1"/>
        </xdr:cNvSpPr>
      </xdr:nvSpPr>
      <xdr:spPr bwMode="auto">
        <a:xfrm>
          <a:off x="1412875" y="15189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41</xdr:col>
      <xdr:colOff>561975</xdr:colOff>
      <xdr:row>54</xdr:row>
      <xdr:rowOff>0</xdr:rowOff>
    </xdr:from>
    <xdr:to>
      <xdr:col>42</xdr:col>
      <xdr:colOff>0</xdr:colOff>
      <xdr:row>54</xdr:row>
      <xdr:rowOff>0</xdr:rowOff>
    </xdr:to>
    <xdr:sp macro="" textlink="">
      <xdr:nvSpPr>
        <xdr:cNvPr id="145" name="Text Box 9">
          <a:extLst>
            <a:ext uri="{FF2B5EF4-FFF2-40B4-BE49-F238E27FC236}">
              <a16:creationId xmlns:a16="http://schemas.microsoft.com/office/drawing/2014/main" id="{C4E9B532-F533-4DEB-85A9-41734CECBBA8}"/>
            </a:ext>
          </a:extLst>
        </xdr:cNvPr>
        <xdr:cNvSpPr txBox="1">
          <a:spLocks noChangeArrowheads="1"/>
        </xdr:cNvSpPr>
      </xdr:nvSpPr>
      <xdr:spPr bwMode="auto">
        <a:xfrm>
          <a:off x="1412875" y="15189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638175</xdr:colOff>
      <xdr:row>54</xdr:row>
      <xdr:rowOff>0</xdr:rowOff>
    </xdr:from>
    <xdr:to>
      <xdr:col>64</xdr:col>
      <xdr:colOff>0</xdr:colOff>
      <xdr:row>54</xdr:row>
      <xdr:rowOff>0</xdr:rowOff>
    </xdr:to>
    <xdr:sp macro="" textlink="">
      <xdr:nvSpPr>
        <xdr:cNvPr id="146" name="Text Box 10">
          <a:extLst>
            <a:ext uri="{FF2B5EF4-FFF2-40B4-BE49-F238E27FC236}">
              <a16:creationId xmlns:a16="http://schemas.microsoft.com/office/drawing/2014/main" id="{856870E9-43F1-4E2C-ADAE-B365D622B0DF}"/>
            </a:ext>
          </a:extLst>
        </xdr:cNvPr>
        <xdr:cNvSpPr txBox="1">
          <a:spLocks noChangeArrowheads="1"/>
        </xdr:cNvSpPr>
      </xdr:nvSpPr>
      <xdr:spPr bwMode="auto">
        <a:xfrm>
          <a:off x="6594475" y="15189200"/>
          <a:ext cx="420052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36</xdr:row>
      <xdr:rowOff>250825</xdr:rowOff>
    </xdr:from>
    <xdr:to>
      <xdr:col>42</xdr:col>
      <xdr:colOff>352425</xdr:colOff>
      <xdr:row>36</xdr:row>
      <xdr:rowOff>250825</xdr:rowOff>
    </xdr:to>
    <xdr:sp macro="" textlink="">
      <xdr:nvSpPr>
        <xdr:cNvPr id="147" name="Text Box 17">
          <a:extLst>
            <a:ext uri="{FF2B5EF4-FFF2-40B4-BE49-F238E27FC236}">
              <a16:creationId xmlns:a16="http://schemas.microsoft.com/office/drawing/2014/main" id="{B63BEB76-CEF9-43D0-81D6-FBAFFF83BCB2}"/>
            </a:ext>
          </a:extLst>
        </xdr:cNvPr>
        <xdr:cNvSpPr txBox="1">
          <a:spLocks noChangeArrowheads="1"/>
        </xdr:cNvSpPr>
      </xdr:nvSpPr>
      <xdr:spPr bwMode="auto">
        <a:xfrm>
          <a:off x="1438275" y="104997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219075</xdr:colOff>
      <xdr:row>36</xdr:row>
      <xdr:rowOff>250825</xdr:rowOff>
    </xdr:from>
    <xdr:to>
      <xdr:col>62</xdr:col>
      <xdr:colOff>28575</xdr:colOff>
      <xdr:row>36</xdr:row>
      <xdr:rowOff>250825</xdr:rowOff>
    </xdr:to>
    <xdr:sp macro="" textlink="">
      <xdr:nvSpPr>
        <xdr:cNvPr id="148" name="Text Box 18">
          <a:extLst>
            <a:ext uri="{FF2B5EF4-FFF2-40B4-BE49-F238E27FC236}">
              <a16:creationId xmlns:a16="http://schemas.microsoft.com/office/drawing/2014/main" id="{57209F4B-F27F-4A7E-86E7-2E904DEAC7F6}"/>
            </a:ext>
          </a:extLst>
        </xdr:cNvPr>
        <xdr:cNvSpPr txBox="1">
          <a:spLocks noChangeArrowheads="1"/>
        </xdr:cNvSpPr>
      </xdr:nvSpPr>
      <xdr:spPr bwMode="auto">
        <a:xfrm>
          <a:off x="7496175" y="10499725"/>
          <a:ext cx="18923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6350</xdr:colOff>
      <xdr:row>36</xdr:row>
      <xdr:rowOff>250825</xdr:rowOff>
    </xdr:from>
    <xdr:to>
      <xdr:col>42</xdr:col>
      <xdr:colOff>0</xdr:colOff>
      <xdr:row>36</xdr:row>
      <xdr:rowOff>250825</xdr:rowOff>
    </xdr:to>
    <xdr:sp macro="" textlink="">
      <xdr:nvSpPr>
        <xdr:cNvPr id="149" name="Text Box 19">
          <a:extLst>
            <a:ext uri="{FF2B5EF4-FFF2-40B4-BE49-F238E27FC236}">
              <a16:creationId xmlns:a16="http://schemas.microsoft.com/office/drawing/2014/main" id="{8D377C64-AF13-4BD5-89C9-665A1B629751}"/>
            </a:ext>
          </a:extLst>
        </xdr:cNvPr>
        <xdr:cNvSpPr txBox="1">
          <a:spLocks noChangeArrowheads="1"/>
        </xdr:cNvSpPr>
      </xdr:nvSpPr>
      <xdr:spPr bwMode="auto">
        <a:xfrm>
          <a:off x="1416050" y="10499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6350</xdr:colOff>
      <xdr:row>36</xdr:row>
      <xdr:rowOff>250825</xdr:rowOff>
    </xdr:from>
    <xdr:to>
      <xdr:col>42</xdr:col>
      <xdr:colOff>0</xdr:colOff>
      <xdr:row>36</xdr:row>
      <xdr:rowOff>250825</xdr:rowOff>
    </xdr:to>
    <xdr:sp macro="" textlink="">
      <xdr:nvSpPr>
        <xdr:cNvPr id="150" name="Text Box 20">
          <a:extLst>
            <a:ext uri="{FF2B5EF4-FFF2-40B4-BE49-F238E27FC236}">
              <a16:creationId xmlns:a16="http://schemas.microsoft.com/office/drawing/2014/main" id="{5A48E7A7-A7F7-47E9-AD60-C6E0C6D7DCD3}"/>
            </a:ext>
          </a:extLst>
        </xdr:cNvPr>
        <xdr:cNvSpPr txBox="1">
          <a:spLocks noChangeArrowheads="1"/>
        </xdr:cNvSpPr>
      </xdr:nvSpPr>
      <xdr:spPr bwMode="auto">
        <a:xfrm>
          <a:off x="1416050" y="10499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361950</xdr:colOff>
      <xdr:row>36</xdr:row>
      <xdr:rowOff>250825</xdr:rowOff>
    </xdr:from>
    <xdr:to>
      <xdr:col>62</xdr:col>
      <xdr:colOff>542925</xdr:colOff>
      <xdr:row>36</xdr:row>
      <xdr:rowOff>250825</xdr:rowOff>
    </xdr:to>
    <xdr:sp macro="" textlink="">
      <xdr:nvSpPr>
        <xdr:cNvPr id="151" name="Text Box 21">
          <a:extLst>
            <a:ext uri="{FF2B5EF4-FFF2-40B4-BE49-F238E27FC236}">
              <a16:creationId xmlns:a16="http://schemas.microsoft.com/office/drawing/2014/main" id="{38CC7279-E0E4-493C-8917-A5ECE7D0AF4F}"/>
            </a:ext>
          </a:extLst>
        </xdr:cNvPr>
        <xdr:cNvSpPr txBox="1">
          <a:spLocks noChangeArrowheads="1"/>
        </xdr:cNvSpPr>
      </xdr:nvSpPr>
      <xdr:spPr bwMode="auto">
        <a:xfrm>
          <a:off x="6546850" y="10499725"/>
          <a:ext cx="318452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53</xdr:row>
      <xdr:rowOff>250825</xdr:rowOff>
    </xdr:from>
    <xdr:to>
      <xdr:col>42</xdr:col>
      <xdr:colOff>352425</xdr:colOff>
      <xdr:row>53</xdr:row>
      <xdr:rowOff>250825</xdr:rowOff>
    </xdr:to>
    <xdr:sp macro="" textlink="">
      <xdr:nvSpPr>
        <xdr:cNvPr id="152" name="Text Box 17">
          <a:extLst>
            <a:ext uri="{FF2B5EF4-FFF2-40B4-BE49-F238E27FC236}">
              <a16:creationId xmlns:a16="http://schemas.microsoft.com/office/drawing/2014/main" id="{0E3BA188-168E-4D89-9764-231EF2AAB1C1}"/>
            </a:ext>
          </a:extLst>
        </xdr:cNvPr>
        <xdr:cNvSpPr txBox="1">
          <a:spLocks noChangeArrowheads="1"/>
        </xdr:cNvSpPr>
      </xdr:nvSpPr>
      <xdr:spPr bwMode="auto">
        <a:xfrm>
          <a:off x="1438275" y="151860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219075</xdr:colOff>
      <xdr:row>53</xdr:row>
      <xdr:rowOff>250825</xdr:rowOff>
    </xdr:from>
    <xdr:to>
      <xdr:col>62</xdr:col>
      <xdr:colOff>28575</xdr:colOff>
      <xdr:row>53</xdr:row>
      <xdr:rowOff>250825</xdr:rowOff>
    </xdr:to>
    <xdr:sp macro="" textlink="">
      <xdr:nvSpPr>
        <xdr:cNvPr id="153" name="Text Box 18">
          <a:extLst>
            <a:ext uri="{FF2B5EF4-FFF2-40B4-BE49-F238E27FC236}">
              <a16:creationId xmlns:a16="http://schemas.microsoft.com/office/drawing/2014/main" id="{952C5FAA-245A-45BD-AE01-A720A447B452}"/>
            </a:ext>
          </a:extLst>
        </xdr:cNvPr>
        <xdr:cNvSpPr txBox="1">
          <a:spLocks noChangeArrowheads="1"/>
        </xdr:cNvSpPr>
      </xdr:nvSpPr>
      <xdr:spPr bwMode="auto">
        <a:xfrm>
          <a:off x="7496175" y="15186025"/>
          <a:ext cx="18923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6350</xdr:colOff>
      <xdr:row>53</xdr:row>
      <xdr:rowOff>250825</xdr:rowOff>
    </xdr:from>
    <xdr:to>
      <xdr:col>42</xdr:col>
      <xdr:colOff>0</xdr:colOff>
      <xdr:row>53</xdr:row>
      <xdr:rowOff>250825</xdr:rowOff>
    </xdr:to>
    <xdr:sp macro="" textlink="">
      <xdr:nvSpPr>
        <xdr:cNvPr id="154" name="Text Box 19">
          <a:extLst>
            <a:ext uri="{FF2B5EF4-FFF2-40B4-BE49-F238E27FC236}">
              <a16:creationId xmlns:a16="http://schemas.microsoft.com/office/drawing/2014/main" id="{641728CC-E430-4BBE-8D7A-AC620333B9D6}"/>
            </a:ext>
          </a:extLst>
        </xdr:cNvPr>
        <xdr:cNvSpPr txBox="1">
          <a:spLocks noChangeArrowheads="1"/>
        </xdr:cNvSpPr>
      </xdr:nvSpPr>
      <xdr:spPr bwMode="auto">
        <a:xfrm>
          <a:off x="1416050" y="15186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6350</xdr:colOff>
      <xdr:row>53</xdr:row>
      <xdr:rowOff>250825</xdr:rowOff>
    </xdr:from>
    <xdr:to>
      <xdr:col>42</xdr:col>
      <xdr:colOff>0</xdr:colOff>
      <xdr:row>53</xdr:row>
      <xdr:rowOff>250825</xdr:rowOff>
    </xdr:to>
    <xdr:sp macro="" textlink="">
      <xdr:nvSpPr>
        <xdr:cNvPr id="155" name="Text Box 20">
          <a:extLst>
            <a:ext uri="{FF2B5EF4-FFF2-40B4-BE49-F238E27FC236}">
              <a16:creationId xmlns:a16="http://schemas.microsoft.com/office/drawing/2014/main" id="{6EA95AE1-06F2-4FF4-947C-B37CB808EECF}"/>
            </a:ext>
          </a:extLst>
        </xdr:cNvPr>
        <xdr:cNvSpPr txBox="1">
          <a:spLocks noChangeArrowheads="1"/>
        </xdr:cNvSpPr>
      </xdr:nvSpPr>
      <xdr:spPr bwMode="auto">
        <a:xfrm>
          <a:off x="1416050" y="15186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361950</xdr:colOff>
      <xdr:row>53</xdr:row>
      <xdr:rowOff>250825</xdr:rowOff>
    </xdr:from>
    <xdr:to>
      <xdr:col>62</xdr:col>
      <xdr:colOff>542925</xdr:colOff>
      <xdr:row>53</xdr:row>
      <xdr:rowOff>250825</xdr:rowOff>
    </xdr:to>
    <xdr:sp macro="" textlink="">
      <xdr:nvSpPr>
        <xdr:cNvPr id="156" name="Text Box 21">
          <a:extLst>
            <a:ext uri="{FF2B5EF4-FFF2-40B4-BE49-F238E27FC236}">
              <a16:creationId xmlns:a16="http://schemas.microsoft.com/office/drawing/2014/main" id="{515B5B10-DF84-4D6B-AC44-1DACC1E5F653}"/>
            </a:ext>
          </a:extLst>
        </xdr:cNvPr>
        <xdr:cNvSpPr txBox="1">
          <a:spLocks noChangeArrowheads="1"/>
        </xdr:cNvSpPr>
      </xdr:nvSpPr>
      <xdr:spPr bwMode="auto">
        <a:xfrm>
          <a:off x="6546850" y="15186025"/>
          <a:ext cx="318452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63</xdr:col>
      <xdr:colOff>838200</xdr:colOff>
      <xdr:row>56</xdr:row>
      <xdr:rowOff>0</xdr:rowOff>
    </xdr:from>
    <xdr:to>
      <xdr:col>63</xdr:col>
      <xdr:colOff>838200</xdr:colOff>
      <xdr:row>56</xdr:row>
      <xdr:rowOff>0</xdr:rowOff>
    </xdr:to>
    <xdr:sp macro="" textlink="">
      <xdr:nvSpPr>
        <xdr:cNvPr id="157" name="Line 14">
          <a:extLst>
            <a:ext uri="{FF2B5EF4-FFF2-40B4-BE49-F238E27FC236}">
              <a16:creationId xmlns:a16="http://schemas.microsoft.com/office/drawing/2014/main" id="{2EA56DA3-4858-42A2-91AD-3C67953AEDAF}"/>
            </a:ext>
          </a:extLst>
        </xdr:cNvPr>
        <xdr:cNvSpPr>
          <a:spLocks noChangeShapeType="1"/>
        </xdr:cNvSpPr>
      </xdr:nvSpPr>
      <xdr:spPr bwMode="auto">
        <a:xfrm flipV="1">
          <a:off x="10566400" y="1577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66</xdr:col>
      <xdr:colOff>127000</xdr:colOff>
      <xdr:row>59</xdr:row>
      <xdr:rowOff>0</xdr:rowOff>
    </xdr:from>
    <xdr:ext cx="184731" cy="264560"/>
    <xdr:sp macro="" textlink="">
      <xdr:nvSpPr>
        <xdr:cNvPr id="158" name="テキスト ボックス 157">
          <a:extLst>
            <a:ext uri="{FF2B5EF4-FFF2-40B4-BE49-F238E27FC236}">
              <a16:creationId xmlns:a16="http://schemas.microsoft.com/office/drawing/2014/main" id="{1C21F514-AC76-4FED-A5EA-2C966C7FAA29}"/>
            </a:ext>
          </a:extLst>
        </xdr:cNvPr>
        <xdr:cNvSpPr txBox="1"/>
      </xdr:nvSpPr>
      <xdr:spPr>
        <a:xfrm>
          <a:off x="123952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63</xdr:col>
      <xdr:colOff>408210</xdr:colOff>
      <xdr:row>55</xdr:row>
      <xdr:rowOff>0</xdr:rowOff>
    </xdr:from>
    <xdr:to>
      <xdr:col>63</xdr:col>
      <xdr:colOff>409798</xdr:colOff>
      <xdr:row>55</xdr:row>
      <xdr:rowOff>312964</xdr:rowOff>
    </xdr:to>
    <xdr:cxnSp macro="">
      <xdr:nvCxnSpPr>
        <xdr:cNvPr id="159" name="直線矢印コネクタ 158">
          <a:extLst>
            <a:ext uri="{FF2B5EF4-FFF2-40B4-BE49-F238E27FC236}">
              <a16:creationId xmlns:a16="http://schemas.microsoft.com/office/drawing/2014/main" id="{43A8941B-A535-45D0-82C7-566642ECFA46}"/>
            </a:ext>
          </a:extLst>
        </xdr:cNvPr>
        <xdr:cNvCxnSpPr/>
      </xdr:nvCxnSpPr>
      <xdr:spPr>
        <a:xfrm rot="5400000" flipH="1" flipV="1">
          <a:off x="9980722" y="15598888"/>
          <a:ext cx="312964" cy="158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G29"/>
  <sheetViews>
    <sheetView showGridLines="0" zoomScale="70" zoomScaleNormal="70" zoomScaleSheetLayoutView="70" workbookViewId="0">
      <selection activeCell="B11" sqref="B11"/>
    </sheetView>
  </sheetViews>
  <sheetFormatPr defaultRowHeight="13.5"/>
  <cols>
    <col min="1" max="1" width="5.75" customWidth="1"/>
    <col min="2" max="2" width="22.375" customWidth="1"/>
    <col min="3" max="3" width="12.625" customWidth="1"/>
    <col min="4" max="4" width="12.625" style="75" customWidth="1"/>
    <col min="5" max="6" width="12.625" customWidth="1"/>
    <col min="7" max="7" width="12.625" style="75" customWidth="1"/>
    <col min="8" max="9" width="12.625" customWidth="1"/>
    <col min="10" max="10" width="12.625" style="75" customWidth="1"/>
    <col min="11" max="12" width="12.625" customWidth="1"/>
    <col min="13" max="13" width="12.625" style="75" customWidth="1"/>
    <col min="14" max="15" width="12.625" customWidth="1"/>
    <col min="16" max="16" width="12.625" style="75" customWidth="1"/>
    <col min="17" max="18" width="12.625" customWidth="1"/>
    <col min="19" max="19" width="12.625" style="75" customWidth="1"/>
    <col min="20" max="21" width="12.625" customWidth="1"/>
    <col min="22" max="22" width="12.625" style="75" customWidth="1"/>
    <col min="23" max="23" width="12.625" customWidth="1"/>
    <col min="24" max="24" width="4.125" customWidth="1"/>
    <col min="25" max="25" width="5.75" customWidth="1"/>
    <col min="26" max="26" width="22.375" customWidth="1"/>
    <col min="27" max="27" width="12.625" customWidth="1"/>
    <col min="28" max="28" width="12.625" style="75" customWidth="1"/>
    <col min="29" max="30" width="12.625" customWidth="1"/>
    <col min="31" max="31" width="12.625" style="75" customWidth="1"/>
    <col min="32" max="33" width="12.625" customWidth="1"/>
    <col min="34" max="34" width="12.625" style="75" customWidth="1"/>
    <col min="35" max="36" width="12.625" customWidth="1"/>
    <col min="37" max="37" width="12.625" style="75" customWidth="1"/>
    <col min="38" max="39" width="12.625" customWidth="1"/>
    <col min="40" max="40" width="12.625" style="75" customWidth="1"/>
    <col min="41" max="42" width="12.625" customWidth="1"/>
    <col min="43" max="43" width="12.625" style="75" customWidth="1"/>
    <col min="44" max="45" width="12.625" customWidth="1"/>
    <col min="46" max="46" width="12.625" style="75" customWidth="1"/>
    <col min="47" max="47" width="12.625" customWidth="1"/>
  </cols>
  <sheetData>
    <row r="1" spans="1:163" ht="36" customHeight="1">
      <c r="B1" s="275" t="s">
        <v>47</v>
      </c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128"/>
      <c r="P1" s="128"/>
      <c r="Q1" s="128"/>
      <c r="R1" s="128"/>
      <c r="S1" s="128"/>
      <c r="Y1" s="194" t="s">
        <v>63</v>
      </c>
      <c r="Z1" s="203"/>
      <c r="AA1" s="203"/>
      <c r="AB1" s="203"/>
      <c r="AC1" s="203"/>
      <c r="AD1" s="203"/>
      <c r="AE1" s="203"/>
      <c r="AF1" s="203"/>
      <c r="AG1" s="203" t="s">
        <v>47</v>
      </c>
      <c r="AH1" s="203"/>
      <c r="AI1" s="203"/>
      <c r="AJ1" s="203"/>
      <c r="AK1" s="203"/>
      <c r="AL1" s="203"/>
      <c r="AM1" s="203"/>
      <c r="AN1" s="203"/>
      <c r="AO1" s="203"/>
      <c r="AP1" s="203"/>
      <c r="AQ1" s="203"/>
      <c r="AR1" s="202"/>
      <c r="AS1" s="202"/>
      <c r="AT1" s="204"/>
      <c r="AU1" s="202"/>
    </row>
    <row r="2" spans="1:163" ht="24" customHeight="1">
      <c r="B2" s="76"/>
      <c r="E2" s="76"/>
      <c r="Y2" s="202"/>
      <c r="Z2" s="205"/>
      <c r="AA2" s="202"/>
      <c r="AB2" s="204"/>
      <c r="AC2" s="205"/>
      <c r="AD2" s="202"/>
      <c r="AE2" s="204"/>
      <c r="AF2" s="202"/>
      <c r="AG2" s="202"/>
      <c r="AH2" s="204"/>
      <c r="AI2" s="202"/>
      <c r="AJ2" s="202"/>
      <c r="AK2" s="204"/>
      <c r="AL2" s="202"/>
      <c r="AM2" s="202"/>
      <c r="AN2" s="204"/>
      <c r="AO2" s="202"/>
      <c r="AP2" s="202"/>
      <c r="AQ2" s="204"/>
      <c r="AR2" s="202"/>
      <c r="AS2" s="202"/>
      <c r="AT2" s="204"/>
      <c r="AU2" s="202"/>
    </row>
    <row r="3" spans="1:163" s="77" customFormat="1" ht="16.5" customHeight="1" thickBot="1">
      <c r="B3" s="79"/>
      <c r="D3" s="78"/>
      <c r="G3" s="78"/>
      <c r="J3" s="78"/>
      <c r="M3" s="78"/>
      <c r="P3" s="78"/>
      <c r="S3" s="78"/>
      <c r="V3" s="78"/>
      <c r="Y3" s="206"/>
      <c r="Z3" s="207"/>
      <c r="AA3" s="206"/>
      <c r="AB3" s="208"/>
      <c r="AC3" s="206"/>
      <c r="AD3" s="206"/>
      <c r="AE3" s="208"/>
      <c r="AF3" s="206"/>
      <c r="AG3" s="206"/>
      <c r="AH3" s="208"/>
      <c r="AI3" s="206"/>
      <c r="AJ3" s="206"/>
      <c r="AK3" s="208"/>
      <c r="AL3" s="206"/>
      <c r="AM3" s="206"/>
      <c r="AN3" s="208"/>
      <c r="AO3" s="206"/>
      <c r="AP3" s="206"/>
      <c r="AQ3" s="208"/>
      <c r="AR3" s="206"/>
      <c r="AS3" s="206"/>
      <c r="AT3" s="208"/>
      <c r="AU3" s="206"/>
    </row>
    <row r="4" spans="1:163" s="80" customFormat="1" ht="25.5" customHeight="1" thickBot="1">
      <c r="A4" s="77"/>
      <c r="B4" s="79"/>
      <c r="C4" s="272" t="s">
        <v>62</v>
      </c>
      <c r="D4" s="273"/>
      <c r="E4" s="274"/>
      <c r="F4" s="272" t="s">
        <v>62</v>
      </c>
      <c r="G4" s="273"/>
      <c r="H4" s="274"/>
      <c r="I4" s="272" t="s">
        <v>62</v>
      </c>
      <c r="J4" s="273"/>
      <c r="K4" s="274"/>
      <c r="L4" s="272" t="s">
        <v>62</v>
      </c>
      <c r="M4" s="273"/>
      <c r="N4" s="274"/>
      <c r="O4" s="272" t="s">
        <v>62</v>
      </c>
      <c r="P4" s="273"/>
      <c r="Q4" s="274"/>
      <c r="R4" s="272" t="s">
        <v>62</v>
      </c>
      <c r="S4" s="273"/>
      <c r="T4" s="274"/>
      <c r="U4" s="272" t="s">
        <v>39</v>
      </c>
      <c r="V4" s="273"/>
      <c r="W4" s="274"/>
      <c r="Y4" s="206"/>
      <c r="Z4" s="207"/>
      <c r="AA4" s="276" t="s">
        <v>75</v>
      </c>
      <c r="AB4" s="277"/>
      <c r="AC4" s="278"/>
      <c r="AD4" s="276" t="s">
        <v>76</v>
      </c>
      <c r="AE4" s="277"/>
      <c r="AF4" s="278"/>
      <c r="AG4" s="276" t="s">
        <v>77</v>
      </c>
      <c r="AH4" s="277"/>
      <c r="AI4" s="278"/>
      <c r="AJ4" s="276" t="s">
        <v>78</v>
      </c>
      <c r="AK4" s="277"/>
      <c r="AL4" s="278"/>
      <c r="AM4" s="276" t="s">
        <v>79</v>
      </c>
      <c r="AN4" s="277"/>
      <c r="AO4" s="278"/>
      <c r="AP4" s="276" t="s">
        <v>80</v>
      </c>
      <c r="AQ4" s="277"/>
      <c r="AR4" s="278"/>
      <c r="AS4" s="279" t="s">
        <v>39</v>
      </c>
      <c r="AT4" s="280"/>
      <c r="AU4" s="281"/>
    </row>
    <row r="5" spans="1:163" ht="39.75" customHeight="1" thickBot="1">
      <c r="A5" s="81"/>
      <c r="B5" s="82"/>
      <c r="C5" s="83" t="s">
        <v>53</v>
      </c>
      <c r="D5" s="84" t="s">
        <v>35</v>
      </c>
      <c r="E5" s="85" t="s">
        <v>36</v>
      </c>
      <c r="F5" s="83" t="s">
        <v>53</v>
      </c>
      <c r="G5" s="84" t="s">
        <v>35</v>
      </c>
      <c r="H5" s="85" t="s">
        <v>36</v>
      </c>
      <c r="I5" s="83" t="s">
        <v>53</v>
      </c>
      <c r="J5" s="84" t="s">
        <v>35</v>
      </c>
      <c r="K5" s="85" t="s">
        <v>36</v>
      </c>
      <c r="L5" s="83" t="s">
        <v>53</v>
      </c>
      <c r="M5" s="84" t="s">
        <v>35</v>
      </c>
      <c r="N5" s="85" t="s">
        <v>36</v>
      </c>
      <c r="O5" s="83" t="s">
        <v>53</v>
      </c>
      <c r="P5" s="84" t="s">
        <v>35</v>
      </c>
      <c r="Q5" s="85" t="s">
        <v>36</v>
      </c>
      <c r="R5" s="83" t="s">
        <v>53</v>
      </c>
      <c r="S5" s="84" t="s">
        <v>35</v>
      </c>
      <c r="T5" s="85" t="s">
        <v>36</v>
      </c>
      <c r="U5" s="83" t="s">
        <v>53</v>
      </c>
      <c r="V5" s="84" t="s">
        <v>35</v>
      </c>
      <c r="W5" s="85" t="s">
        <v>36</v>
      </c>
      <c r="Y5" s="209"/>
      <c r="Z5" s="210"/>
      <c r="AA5" s="211" t="s">
        <v>53</v>
      </c>
      <c r="AB5" s="212" t="s">
        <v>35</v>
      </c>
      <c r="AC5" s="213" t="s">
        <v>36</v>
      </c>
      <c r="AD5" s="211" t="s">
        <v>53</v>
      </c>
      <c r="AE5" s="212" t="s">
        <v>35</v>
      </c>
      <c r="AF5" s="213" t="s">
        <v>36</v>
      </c>
      <c r="AG5" s="211" t="s">
        <v>53</v>
      </c>
      <c r="AH5" s="212" t="s">
        <v>35</v>
      </c>
      <c r="AI5" s="213" t="s">
        <v>36</v>
      </c>
      <c r="AJ5" s="211" t="s">
        <v>53</v>
      </c>
      <c r="AK5" s="212" t="s">
        <v>35</v>
      </c>
      <c r="AL5" s="213" t="s">
        <v>36</v>
      </c>
      <c r="AM5" s="211" t="s">
        <v>53</v>
      </c>
      <c r="AN5" s="212" t="s">
        <v>35</v>
      </c>
      <c r="AO5" s="213" t="s">
        <v>36</v>
      </c>
      <c r="AP5" s="211" t="s">
        <v>53</v>
      </c>
      <c r="AQ5" s="212" t="s">
        <v>35</v>
      </c>
      <c r="AR5" s="213" t="s">
        <v>36</v>
      </c>
      <c r="AS5" s="211" t="s">
        <v>53</v>
      </c>
      <c r="AT5" s="212" t="s">
        <v>35</v>
      </c>
      <c r="AU5" s="213" t="s">
        <v>36</v>
      </c>
    </row>
    <row r="6" spans="1:163" s="77" customFormat="1" ht="42.75" customHeight="1" thickBot="1">
      <c r="A6" s="86"/>
      <c r="B6" s="86"/>
      <c r="C6" s="87"/>
      <c r="D6" s="88">
        <f>様式１!W19</f>
        <v>0</v>
      </c>
      <c r="E6" s="88">
        <f>様式１!Y19</f>
        <v>0</v>
      </c>
      <c r="F6" s="87"/>
      <c r="G6" s="88">
        <f>様式１!W20</f>
        <v>0</v>
      </c>
      <c r="H6" s="88">
        <f>様式１!Y20</f>
        <v>0</v>
      </c>
      <c r="I6" s="87"/>
      <c r="J6" s="88">
        <f>様式１!W21</f>
        <v>0</v>
      </c>
      <c r="K6" s="88">
        <f>様式１!Y21</f>
        <v>0</v>
      </c>
      <c r="L6" s="87"/>
      <c r="M6" s="88">
        <f>様式１!W22</f>
        <v>0</v>
      </c>
      <c r="N6" s="88">
        <f>様式１!Y22</f>
        <v>0</v>
      </c>
      <c r="O6" s="87"/>
      <c r="P6" s="88">
        <f>様式１!W23</f>
        <v>0</v>
      </c>
      <c r="Q6" s="88">
        <f>様式１!Y23</f>
        <v>0</v>
      </c>
      <c r="R6" s="87"/>
      <c r="S6" s="88">
        <f>様式１!W24</f>
        <v>0</v>
      </c>
      <c r="T6" s="88">
        <f>様式１!Y24</f>
        <v>0</v>
      </c>
      <c r="U6" s="89">
        <f t="shared" ref="U6" si="0">R6+O6+L6+I6+F6+C6</f>
        <v>0</v>
      </c>
      <c r="V6" s="89">
        <f t="shared" ref="V6" si="1">S6+P6+M6+J6+G6+D6</f>
        <v>0</v>
      </c>
      <c r="W6" s="89">
        <f t="shared" ref="W6" si="2">T6+Q6+N6+K6+H6+E6</f>
        <v>0</v>
      </c>
      <c r="Y6" s="214"/>
      <c r="Z6" s="214"/>
      <c r="AA6" s="240">
        <v>10039</v>
      </c>
      <c r="AB6" s="240">
        <f>様式１!BI19</f>
        <v>50</v>
      </c>
      <c r="AC6" s="240">
        <f>様式１!BK19</f>
        <v>166681</v>
      </c>
      <c r="AD6" s="240">
        <v>8695</v>
      </c>
      <c r="AE6" s="240">
        <f>様式１!BI20</f>
        <v>50</v>
      </c>
      <c r="AF6" s="240">
        <f>様式１!BK20</f>
        <v>150161</v>
      </c>
      <c r="AG6" s="240">
        <v>8121</v>
      </c>
      <c r="AH6" s="240">
        <f>様式１!BI21</f>
        <v>50</v>
      </c>
      <c r="AI6" s="240">
        <f>様式１!BK21</f>
        <v>147682</v>
      </c>
      <c r="AJ6" s="240">
        <v>7653</v>
      </c>
      <c r="AK6" s="240">
        <f>様式１!BI22</f>
        <v>50</v>
      </c>
      <c r="AL6" s="240">
        <f>様式１!BK22</f>
        <v>142390</v>
      </c>
      <c r="AM6" s="240">
        <v>8904</v>
      </c>
      <c r="AN6" s="240">
        <f>様式１!BI23</f>
        <v>50</v>
      </c>
      <c r="AO6" s="240">
        <f>様式１!BK23</f>
        <v>173477</v>
      </c>
      <c r="AP6" s="240">
        <v>9944</v>
      </c>
      <c r="AQ6" s="240">
        <f>様式１!BI24</f>
        <v>50</v>
      </c>
      <c r="AR6" s="240">
        <f>様式１!BK24</f>
        <v>191980</v>
      </c>
      <c r="AS6" s="241">
        <f t="shared" ref="AS6" si="3">AP6+AM6+AJ6+AG6+AD6+AA6</f>
        <v>53356</v>
      </c>
      <c r="AT6" s="241">
        <f t="shared" ref="AT6" si="4">AQ6+AN6+AK6+AH6+AE6+AB6</f>
        <v>300</v>
      </c>
      <c r="AU6" s="241">
        <f t="shared" ref="AU6" si="5">AR6+AO6+AL6+AI6+AF6+AC6</f>
        <v>972371</v>
      </c>
    </row>
    <row r="7" spans="1:163" s="92" customFormat="1" ht="6" customHeight="1" thickBot="1">
      <c r="A7" s="90"/>
      <c r="B7" s="90"/>
      <c r="C7" s="90"/>
      <c r="D7" s="91"/>
      <c r="E7" s="90"/>
      <c r="F7" s="90"/>
      <c r="G7" s="91"/>
      <c r="H7" s="90"/>
      <c r="I7" s="90"/>
      <c r="J7" s="91"/>
      <c r="K7" s="90"/>
      <c r="L7" s="90"/>
      <c r="M7" s="91"/>
      <c r="N7" s="90"/>
      <c r="O7" s="90"/>
      <c r="P7" s="91"/>
      <c r="Q7" s="90"/>
      <c r="R7" s="90"/>
      <c r="S7" s="91"/>
      <c r="T7" s="90"/>
      <c r="U7" s="90"/>
      <c r="V7" s="91"/>
      <c r="W7" s="90"/>
      <c r="Y7" s="215"/>
      <c r="Z7" s="215"/>
      <c r="AA7" s="215"/>
      <c r="AB7" s="216"/>
      <c r="AC7" s="215"/>
      <c r="AD7" s="215"/>
      <c r="AE7" s="216"/>
      <c r="AF7" s="215"/>
      <c r="AG7" s="215"/>
      <c r="AH7" s="216"/>
      <c r="AI7" s="215"/>
      <c r="AJ7" s="215"/>
      <c r="AK7" s="216"/>
      <c r="AL7" s="215"/>
      <c r="AM7" s="215"/>
      <c r="AN7" s="216"/>
      <c r="AO7" s="215"/>
      <c r="AP7" s="215"/>
      <c r="AQ7" s="216"/>
      <c r="AR7" s="215"/>
      <c r="AS7" s="215"/>
      <c r="AT7" s="216"/>
      <c r="AU7" s="215"/>
    </row>
    <row r="8" spans="1:163" s="80" customFormat="1" ht="26.25" customHeight="1" thickBot="1">
      <c r="A8" s="266" t="s">
        <v>37</v>
      </c>
      <c r="B8" s="269" t="s">
        <v>38</v>
      </c>
      <c r="C8" s="263" t="str">
        <f>C4</f>
        <v>　　年　　月分</v>
      </c>
      <c r="D8" s="264"/>
      <c r="E8" s="265"/>
      <c r="F8" s="263" t="str">
        <f>F4</f>
        <v>　　年　　月分</v>
      </c>
      <c r="G8" s="264"/>
      <c r="H8" s="265"/>
      <c r="I8" s="263" t="str">
        <f>I4</f>
        <v>　　年　　月分</v>
      </c>
      <c r="J8" s="264"/>
      <c r="K8" s="265"/>
      <c r="L8" s="263" t="str">
        <f>L4</f>
        <v>　　年　　月分</v>
      </c>
      <c r="M8" s="264"/>
      <c r="N8" s="265"/>
      <c r="O8" s="263" t="str">
        <f>O4</f>
        <v>　　年　　月分</v>
      </c>
      <c r="P8" s="264"/>
      <c r="Q8" s="265"/>
      <c r="R8" s="263" t="str">
        <f>R4</f>
        <v>　　年　　月分</v>
      </c>
      <c r="S8" s="264"/>
      <c r="T8" s="265"/>
      <c r="U8" s="263" t="str">
        <f>U4</f>
        <v>合　　　計</v>
      </c>
      <c r="V8" s="264"/>
      <c r="W8" s="265"/>
      <c r="Y8" s="282" t="s">
        <v>37</v>
      </c>
      <c r="Z8" s="285" t="s">
        <v>38</v>
      </c>
      <c r="AA8" s="288" t="str">
        <f>AA4</f>
        <v>令和５年９月分</v>
      </c>
      <c r="AB8" s="289"/>
      <c r="AC8" s="290"/>
      <c r="AD8" s="288" t="str">
        <f>AD4</f>
        <v>令和５年１０月分</v>
      </c>
      <c r="AE8" s="289"/>
      <c r="AF8" s="290"/>
      <c r="AG8" s="288" t="str">
        <f>AG4</f>
        <v>令和５年１１月分</v>
      </c>
      <c r="AH8" s="289"/>
      <c r="AI8" s="290"/>
      <c r="AJ8" s="288" t="str">
        <f>AJ4</f>
        <v>令和５年１２月分</v>
      </c>
      <c r="AK8" s="289"/>
      <c r="AL8" s="290"/>
      <c r="AM8" s="288" t="str">
        <f>AM4</f>
        <v>令和６年１月分</v>
      </c>
      <c r="AN8" s="289"/>
      <c r="AO8" s="290"/>
      <c r="AP8" s="288" t="str">
        <f>AP4</f>
        <v>令和６年２月分</v>
      </c>
      <c r="AQ8" s="289"/>
      <c r="AR8" s="290"/>
      <c r="AS8" s="291" t="str">
        <f>AS4</f>
        <v>合　　　計</v>
      </c>
      <c r="AT8" s="292"/>
      <c r="AU8" s="293"/>
    </row>
    <row r="9" spans="1:163" s="80" customFormat="1" ht="45" customHeight="1" thickTop="1">
      <c r="A9" s="267"/>
      <c r="B9" s="270"/>
      <c r="C9" s="124" t="s">
        <v>41</v>
      </c>
      <c r="D9" s="125" t="s">
        <v>42</v>
      </c>
      <c r="E9" s="126" t="s">
        <v>43</v>
      </c>
      <c r="F9" s="124" t="s">
        <v>41</v>
      </c>
      <c r="G9" s="125" t="s">
        <v>42</v>
      </c>
      <c r="H9" s="126" t="s">
        <v>43</v>
      </c>
      <c r="I9" s="124" t="s">
        <v>41</v>
      </c>
      <c r="J9" s="125" t="s">
        <v>42</v>
      </c>
      <c r="K9" s="126" t="s">
        <v>43</v>
      </c>
      <c r="L9" s="124" t="s">
        <v>41</v>
      </c>
      <c r="M9" s="125" t="s">
        <v>42</v>
      </c>
      <c r="N9" s="126" t="s">
        <v>43</v>
      </c>
      <c r="O9" s="124" t="s">
        <v>41</v>
      </c>
      <c r="P9" s="125" t="s">
        <v>42</v>
      </c>
      <c r="Q9" s="126" t="s">
        <v>43</v>
      </c>
      <c r="R9" s="124" t="s">
        <v>41</v>
      </c>
      <c r="S9" s="125" t="s">
        <v>42</v>
      </c>
      <c r="T9" s="126" t="s">
        <v>43</v>
      </c>
      <c r="U9" s="124" t="s">
        <v>41</v>
      </c>
      <c r="V9" s="125" t="s">
        <v>42</v>
      </c>
      <c r="W9" s="126" t="s">
        <v>43</v>
      </c>
      <c r="X9"/>
      <c r="Y9" s="283"/>
      <c r="Z9" s="286"/>
      <c r="AA9" s="217" t="s">
        <v>41</v>
      </c>
      <c r="AB9" s="218" t="s">
        <v>42</v>
      </c>
      <c r="AC9" s="219" t="s">
        <v>43</v>
      </c>
      <c r="AD9" s="217" t="s">
        <v>41</v>
      </c>
      <c r="AE9" s="218" t="s">
        <v>42</v>
      </c>
      <c r="AF9" s="219" t="s">
        <v>43</v>
      </c>
      <c r="AG9" s="217" t="s">
        <v>41</v>
      </c>
      <c r="AH9" s="218" t="s">
        <v>42</v>
      </c>
      <c r="AI9" s="219" t="s">
        <v>43</v>
      </c>
      <c r="AJ9" s="217" t="s">
        <v>41</v>
      </c>
      <c r="AK9" s="218" t="s">
        <v>42</v>
      </c>
      <c r="AL9" s="219" t="s">
        <v>43</v>
      </c>
      <c r="AM9" s="217" t="s">
        <v>41</v>
      </c>
      <c r="AN9" s="218" t="s">
        <v>42</v>
      </c>
      <c r="AO9" s="219" t="s">
        <v>43</v>
      </c>
      <c r="AP9" s="217" t="s">
        <v>41</v>
      </c>
      <c r="AQ9" s="218" t="s">
        <v>42</v>
      </c>
      <c r="AR9" s="219" t="s">
        <v>43</v>
      </c>
      <c r="AS9" s="217" t="s">
        <v>41</v>
      </c>
      <c r="AT9" s="218" t="s">
        <v>42</v>
      </c>
      <c r="AU9" s="219" t="s">
        <v>43</v>
      </c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</row>
    <row r="10" spans="1:163" s="80" customFormat="1" ht="16.5" customHeight="1" thickBot="1">
      <c r="A10" s="268"/>
      <c r="B10" s="271"/>
      <c r="C10" s="93" t="s">
        <v>44</v>
      </c>
      <c r="D10" s="94" t="s">
        <v>45</v>
      </c>
      <c r="E10" s="95" t="s">
        <v>15</v>
      </c>
      <c r="F10" s="93" t="s">
        <v>44</v>
      </c>
      <c r="G10" s="94" t="s">
        <v>45</v>
      </c>
      <c r="H10" s="95" t="s">
        <v>15</v>
      </c>
      <c r="I10" s="93" t="s">
        <v>44</v>
      </c>
      <c r="J10" s="94" t="s">
        <v>45</v>
      </c>
      <c r="K10" s="95" t="s">
        <v>15</v>
      </c>
      <c r="L10" s="93" t="s">
        <v>44</v>
      </c>
      <c r="M10" s="94" t="s">
        <v>45</v>
      </c>
      <c r="N10" s="95" t="s">
        <v>15</v>
      </c>
      <c r="O10" s="93" t="s">
        <v>44</v>
      </c>
      <c r="P10" s="94" t="s">
        <v>45</v>
      </c>
      <c r="Q10" s="95" t="s">
        <v>15</v>
      </c>
      <c r="R10" s="93" t="s">
        <v>44</v>
      </c>
      <c r="S10" s="94" t="s">
        <v>45</v>
      </c>
      <c r="T10" s="95" t="s">
        <v>15</v>
      </c>
      <c r="U10" s="93" t="s">
        <v>44</v>
      </c>
      <c r="V10" s="94" t="s">
        <v>45</v>
      </c>
      <c r="W10" s="95" t="s">
        <v>15</v>
      </c>
      <c r="X10"/>
      <c r="Y10" s="284"/>
      <c r="Z10" s="287"/>
      <c r="AA10" s="220" t="s">
        <v>44</v>
      </c>
      <c r="AB10" s="221" t="s">
        <v>45</v>
      </c>
      <c r="AC10" s="222" t="s">
        <v>15</v>
      </c>
      <c r="AD10" s="220" t="s">
        <v>44</v>
      </c>
      <c r="AE10" s="221" t="s">
        <v>45</v>
      </c>
      <c r="AF10" s="222" t="s">
        <v>15</v>
      </c>
      <c r="AG10" s="220" t="s">
        <v>44</v>
      </c>
      <c r="AH10" s="221" t="s">
        <v>45</v>
      </c>
      <c r="AI10" s="222" t="s">
        <v>15</v>
      </c>
      <c r="AJ10" s="220" t="s">
        <v>44</v>
      </c>
      <c r="AK10" s="221" t="s">
        <v>45</v>
      </c>
      <c r="AL10" s="222" t="s">
        <v>15</v>
      </c>
      <c r="AM10" s="220" t="s">
        <v>44</v>
      </c>
      <c r="AN10" s="221" t="s">
        <v>45</v>
      </c>
      <c r="AO10" s="222" t="s">
        <v>15</v>
      </c>
      <c r="AP10" s="220" t="s">
        <v>44</v>
      </c>
      <c r="AQ10" s="221" t="s">
        <v>45</v>
      </c>
      <c r="AR10" s="222" t="s">
        <v>15</v>
      </c>
      <c r="AS10" s="220" t="s">
        <v>44</v>
      </c>
      <c r="AT10" s="221" t="s">
        <v>45</v>
      </c>
      <c r="AU10" s="222" t="s">
        <v>15</v>
      </c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</row>
    <row r="11" spans="1:163" s="77" customFormat="1" ht="22.5" customHeight="1">
      <c r="A11" s="96"/>
      <c r="B11" s="97"/>
      <c r="C11" s="98"/>
      <c r="D11" s="99" t="str">
        <f>IF(C11="","0",ROUNDDOWN(C11/C$6*D$6,0))</f>
        <v>0</v>
      </c>
      <c r="E11" s="100" t="str">
        <f>IF(C11="","0",ROUNDDOWN(E$6*C11/C$6,0))</f>
        <v>0</v>
      </c>
      <c r="F11" s="98"/>
      <c r="G11" s="99" t="str">
        <f>IF(F11="","0",ROUNDDOWN(F11/F$6*G$6,0))</f>
        <v>0</v>
      </c>
      <c r="H11" s="100" t="str">
        <f>IF(F11="","0",ROUNDDOWN(H$6*F11/F$6,0))</f>
        <v>0</v>
      </c>
      <c r="I11" s="98"/>
      <c r="J11" s="99" t="str">
        <f>IF(I11="","0",ROUNDDOWN(I11/I$6*J$6,0))</f>
        <v>0</v>
      </c>
      <c r="K11" s="100" t="str">
        <f>IF(I11="","0",ROUNDDOWN(K$6*I11/I$6,0))</f>
        <v>0</v>
      </c>
      <c r="L11" s="101"/>
      <c r="M11" s="99" t="str">
        <f>IF(L11="","0",ROUNDDOWN(L11/L$6*M$6,0))</f>
        <v>0</v>
      </c>
      <c r="N11" s="100" t="str">
        <f>IF(L11="","0",ROUNDDOWN(N$6*L11/L$6,0))</f>
        <v>0</v>
      </c>
      <c r="O11" s="101"/>
      <c r="P11" s="99" t="str">
        <f>IF(O11="","0",ROUNDDOWN(O11/O$6*P$6,0))</f>
        <v>0</v>
      </c>
      <c r="Q11" s="100" t="str">
        <f>IF(O11="","0",ROUNDDOWN(Q$6*O11/O$6,0))</f>
        <v>0</v>
      </c>
      <c r="R11" s="101"/>
      <c r="S11" s="99" t="str">
        <f>IF(R11="","0",ROUNDDOWN(R11/R$6*S$6,0))</f>
        <v>0</v>
      </c>
      <c r="T11" s="100" t="str">
        <f>IF(R11="","0",ROUNDDOWN(T$6*R11/R$6,0))</f>
        <v>0</v>
      </c>
      <c r="U11" s="102">
        <f>R11+O11+L11+I11+F11+C11</f>
        <v>0</v>
      </c>
      <c r="V11" s="103">
        <f t="shared" ref="V11:V25" si="6">S11+P11+M11+J11+G11+D11</f>
        <v>0</v>
      </c>
      <c r="W11" s="104">
        <f t="shared" ref="W11:W25" si="7">T11+Q11+N11+K11+H11+E11</f>
        <v>0</v>
      </c>
      <c r="X11"/>
      <c r="Y11" s="231" t="s">
        <v>67</v>
      </c>
      <c r="Z11" s="232" t="s">
        <v>68</v>
      </c>
      <c r="AA11" s="233">
        <v>150</v>
      </c>
      <c r="AB11" s="234">
        <f>IF(AA11="","0",ROUNDDOWN(AA11/AA$6*AB$6,0))</f>
        <v>0</v>
      </c>
      <c r="AC11" s="235">
        <f>IF(AA11="","0",ROUNDDOWN(AC$6*AA11/AA$6,0))</f>
        <v>2490</v>
      </c>
      <c r="AD11" s="233">
        <v>130</v>
      </c>
      <c r="AE11" s="234">
        <f>IF(AD11="","0",ROUNDDOWN(AD11/AD$6*AE$6,0))</f>
        <v>0</v>
      </c>
      <c r="AF11" s="235">
        <f>IF(AD11="","0",ROUNDDOWN(AF$6*AD11/AD$6,0))</f>
        <v>2245</v>
      </c>
      <c r="AG11" s="233">
        <v>122</v>
      </c>
      <c r="AH11" s="234">
        <f>IF(AG11="","0",ROUNDDOWN(AG11/AG$6*AH$6,0))</f>
        <v>0</v>
      </c>
      <c r="AI11" s="235">
        <f>IF(AG11="","0",ROUNDDOWN(AI$6*AG11/AG$6,0))</f>
        <v>2218</v>
      </c>
      <c r="AJ11" s="242">
        <v>98</v>
      </c>
      <c r="AK11" s="234">
        <f>IF(AJ11="","0",ROUNDDOWN(AJ11/AJ$6*AK$6,0))</f>
        <v>0</v>
      </c>
      <c r="AL11" s="235">
        <f>IF(AJ11="","0",ROUNDDOWN(AL$6*AJ11/AJ$6,0))</f>
        <v>1823</v>
      </c>
      <c r="AM11" s="242">
        <v>120</v>
      </c>
      <c r="AN11" s="234">
        <f>IF(AM11="","0",ROUNDDOWN(AM11/AM$6*AN$6,0))</f>
        <v>0</v>
      </c>
      <c r="AO11" s="235">
        <f>IF(AM11="","0",ROUNDDOWN(AO$6*AM11/AM$6,0))</f>
        <v>2337</v>
      </c>
      <c r="AP11" s="233">
        <v>148</v>
      </c>
      <c r="AQ11" s="234">
        <f>IF(AP11="","0",ROUNDDOWN(AP11/AP$6*AQ$6,0))</f>
        <v>0</v>
      </c>
      <c r="AR11" s="235">
        <f>IF(AP11="","0",ROUNDDOWN(AR$6*AP11/AP$6,0))</f>
        <v>2857</v>
      </c>
      <c r="AS11" s="243">
        <f>AP11+AM11+AJ11+AG11+AD11+AA11</f>
        <v>768</v>
      </c>
      <c r="AT11" s="244">
        <f t="shared" ref="AT11:AT25" si="8">AQ11+AN11+AK11+AH11+AE11+AB11</f>
        <v>0</v>
      </c>
      <c r="AU11" s="245">
        <f t="shared" ref="AU11:AU25" si="9">AR11+AO11+AL11+AI11+AF11+AC11</f>
        <v>13970</v>
      </c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</row>
    <row r="12" spans="1:163" s="77" customFormat="1" ht="22.5" customHeight="1">
      <c r="A12" s="96"/>
      <c r="B12" s="97"/>
      <c r="C12" s="98"/>
      <c r="D12" s="99" t="str">
        <f t="shared" ref="D12:D25" si="10">IF(C12="","0",ROUNDDOWN(C12/C$6*D$6,0))</f>
        <v>0</v>
      </c>
      <c r="E12" s="100" t="str">
        <f t="shared" ref="E12:E25" si="11">IF(C12="","0",ROUNDDOWN(E$6*C12/C$6,0))</f>
        <v>0</v>
      </c>
      <c r="F12" s="98"/>
      <c r="G12" s="99" t="str">
        <f t="shared" ref="G12:G25" si="12">IF(F12="","0",ROUNDDOWN(F12/F$6*G$6,0))</f>
        <v>0</v>
      </c>
      <c r="H12" s="100" t="str">
        <f t="shared" ref="H12:H25" si="13">IF(F12="","0",ROUNDDOWN(H$6*F12/F$6,0))</f>
        <v>0</v>
      </c>
      <c r="I12" s="98"/>
      <c r="J12" s="99" t="str">
        <f t="shared" ref="J12:J25" si="14">IF(I12="","0",ROUNDDOWN(I12/I$6*J$6,0))</f>
        <v>0</v>
      </c>
      <c r="K12" s="100" t="str">
        <f t="shared" ref="K12:K25" si="15">IF(I12="","0",ROUNDDOWN(K$6*I12/I$6,0))</f>
        <v>0</v>
      </c>
      <c r="L12" s="101"/>
      <c r="M12" s="99" t="str">
        <f t="shared" ref="M12:M25" si="16">IF(L12="","0",ROUNDDOWN(L12/L$6*M$6,0))</f>
        <v>0</v>
      </c>
      <c r="N12" s="100" t="str">
        <f t="shared" ref="N12:N25" si="17">IF(L12="","0",ROUNDDOWN(N$6*L12/L$6,0))</f>
        <v>0</v>
      </c>
      <c r="O12" s="101"/>
      <c r="P12" s="99" t="str">
        <f t="shared" ref="P12:P25" si="18">IF(O12="","0",ROUNDDOWN(O12/O$6*P$6,0))</f>
        <v>0</v>
      </c>
      <c r="Q12" s="100" t="str">
        <f t="shared" ref="Q12:Q25" si="19">IF(O12="","0",ROUNDDOWN(Q$6*O12/O$6,0))</f>
        <v>0</v>
      </c>
      <c r="R12" s="101"/>
      <c r="S12" s="99" t="str">
        <f t="shared" ref="S12:S25" si="20">IF(R12="","0",ROUNDDOWN(R12/R$6*S$6,0))</f>
        <v>0</v>
      </c>
      <c r="T12" s="100" t="str">
        <f t="shared" ref="T12:T25" si="21">IF(R12="","0",ROUNDDOWN(T$6*R12/R$6,0))</f>
        <v>0</v>
      </c>
      <c r="U12" s="102">
        <f t="shared" ref="U12:U25" si="22">R12+O12+L12+I12+F12+C12</f>
        <v>0</v>
      </c>
      <c r="V12" s="103">
        <f t="shared" si="6"/>
        <v>0</v>
      </c>
      <c r="W12" s="104">
        <f t="shared" si="7"/>
        <v>0</v>
      </c>
      <c r="X12"/>
      <c r="Y12" s="231" t="s">
        <v>67</v>
      </c>
      <c r="Z12" s="232" t="s">
        <v>72</v>
      </c>
      <c r="AA12" s="233">
        <v>205</v>
      </c>
      <c r="AB12" s="234">
        <f t="shared" ref="AB12:AB25" si="23">IF(AA12="","0",ROUNDDOWN(AA12/AA$6*AB$6,0))</f>
        <v>1</v>
      </c>
      <c r="AC12" s="235">
        <f t="shared" ref="AC12:AC25" si="24">IF(AA12="","0",ROUNDDOWN(AC$6*AA12/AA$6,0))</f>
        <v>3403</v>
      </c>
      <c r="AD12" s="233">
        <v>198</v>
      </c>
      <c r="AE12" s="234">
        <f>IF(AD12="","0",ROUNDDOWN(AD12/AD$6*AE$6,0))</f>
        <v>1</v>
      </c>
      <c r="AF12" s="235">
        <f>IF(AD12="","0",ROUNDDOWN(AF$6*AD12/AD$6,0))</f>
        <v>3419</v>
      </c>
      <c r="AG12" s="233">
        <v>187</v>
      </c>
      <c r="AH12" s="234">
        <f>IF(AG12="","0",ROUNDDOWN(AG12/AG$6*AH$6,0))</f>
        <v>1</v>
      </c>
      <c r="AI12" s="235">
        <f>IF(AG12="","0",ROUNDDOWN(AI$6*AG12/AG$6,0))</f>
        <v>3400</v>
      </c>
      <c r="AJ12" s="242">
        <v>150</v>
      </c>
      <c r="AK12" s="234">
        <f t="shared" ref="AK12:AK25" si="25">IF(AJ12="","0",ROUNDDOWN(AJ12/AJ$6*AK$6,0))</f>
        <v>0</v>
      </c>
      <c r="AL12" s="235">
        <f t="shared" ref="AL12:AL25" si="26">IF(AJ12="","0",ROUNDDOWN(AL$6*AJ12/AJ$6,0))</f>
        <v>2790</v>
      </c>
      <c r="AM12" s="242">
        <v>185</v>
      </c>
      <c r="AN12" s="234">
        <f t="shared" ref="AN12:AN25" si="27">IF(AM12="","0",ROUNDDOWN(AM12/AM$6*AN$6,0))</f>
        <v>1</v>
      </c>
      <c r="AO12" s="235">
        <f t="shared" ref="AO12:AO25" si="28">IF(AM12="","0",ROUNDDOWN(AO$6*AM12/AM$6,0))</f>
        <v>3604</v>
      </c>
      <c r="AP12" s="233">
        <v>189</v>
      </c>
      <c r="AQ12" s="234">
        <f t="shared" ref="AQ12:AQ25" si="29">IF(AP12="","0",ROUNDDOWN(AP12/AP$6*AQ$6,0))</f>
        <v>0</v>
      </c>
      <c r="AR12" s="235">
        <f t="shared" ref="AR12:AR25" si="30">IF(AP12="","0",ROUNDDOWN(AR$6*AP12/AP$6,0))</f>
        <v>3648</v>
      </c>
      <c r="AS12" s="243">
        <f t="shared" ref="AS12:AS25" si="31">AP12+AM12+AJ12+AG12+AD12+AA12</f>
        <v>1114</v>
      </c>
      <c r="AT12" s="244">
        <f t="shared" si="8"/>
        <v>4</v>
      </c>
      <c r="AU12" s="245">
        <f t="shared" si="9"/>
        <v>20264</v>
      </c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</row>
    <row r="13" spans="1:163" s="77" customFormat="1" ht="22.5" customHeight="1">
      <c r="A13" s="96"/>
      <c r="B13" s="97"/>
      <c r="C13" s="98"/>
      <c r="D13" s="99" t="str">
        <f t="shared" si="10"/>
        <v>0</v>
      </c>
      <c r="E13" s="100" t="str">
        <f t="shared" si="11"/>
        <v>0</v>
      </c>
      <c r="F13" s="98"/>
      <c r="G13" s="99" t="str">
        <f t="shared" si="12"/>
        <v>0</v>
      </c>
      <c r="H13" s="100" t="str">
        <f t="shared" si="13"/>
        <v>0</v>
      </c>
      <c r="I13" s="98"/>
      <c r="J13" s="99" t="str">
        <f t="shared" si="14"/>
        <v>0</v>
      </c>
      <c r="K13" s="100" t="str">
        <f t="shared" si="15"/>
        <v>0</v>
      </c>
      <c r="L13" s="101"/>
      <c r="M13" s="99" t="str">
        <f t="shared" si="16"/>
        <v>0</v>
      </c>
      <c r="N13" s="100" t="str">
        <f t="shared" si="17"/>
        <v>0</v>
      </c>
      <c r="O13" s="101"/>
      <c r="P13" s="99" t="str">
        <f t="shared" si="18"/>
        <v>0</v>
      </c>
      <c r="Q13" s="100" t="str">
        <f t="shared" si="19"/>
        <v>0</v>
      </c>
      <c r="R13" s="101"/>
      <c r="S13" s="99" t="str">
        <f t="shared" si="20"/>
        <v>0</v>
      </c>
      <c r="T13" s="100" t="str">
        <f t="shared" si="21"/>
        <v>0</v>
      </c>
      <c r="U13" s="102">
        <f t="shared" si="22"/>
        <v>0</v>
      </c>
      <c r="V13" s="103">
        <f t="shared" si="6"/>
        <v>0</v>
      </c>
      <c r="W13" s="104">
        <f t="shared" si="7"/>
        <v>0</v>
      </c>
      <c r="X13"/>
      <c r="Y13" s="231" t="s">
        <v>67</v>
      </c>
      <c r="Z13" s="232" t="s">
        <v>69</v>
      </c>
      <c r="AA13" s="233">
        <v>360</v>
      </c>
      <c r="AB13" s="234">
        <f t="shared" si="23"/>
        <v>1</v>
      </c>
      <c r="AC13" s="235">
        <f t="shared" si="24"/>
        <v>5977</v>
      </c>
      <c r="AD13" s="233">
        <v>332</v>
      </c>
      <c r="AE13" s="234">
        <f>IF(AD13="","0",ROUNDDOWN(AD13/AD$6*AE$6,0))</f>
        <v>1</v>
      </c>
      <c r="AF13" s="235">
        <f>IF(AD13="","0",ROUNDDOWN(AF$6*AD13/AD$6,0))</f>
        <v>5733</v>
      </c>
      <c r="AG13" s="233">
        <v>301</v>
      </c>
      <c r="AH13" s="234">
        <f>IF(AG13="","0",ROUNDDOWN(AG13/AG$6*AH$6,0))</f>
        <v>1</v>
      </c>
      <c r="AI13" s="235">
        <f>IF(AG13="","0",ROUNDDOWN(AI$6*AG13/AG$6,0))</f>
        <v>5473</v>
      </c>
      <c r="AJ13" s="242">
        <v>287</v>
      </c>
      <c r="AK13" s="234">
        <f t="shared" si="25"/>
        <v>1</v>
      </c>
      <c r="AL13" s="235">
        <f t="shared" si="26"/>
        <v>5339</v>
      </c>
      <c r="AM13" s="242">
        <v>299</v>
      </c>
      <c r="AN13" s="234">
        <f t="shared" si="27"/>
        <v>1</v>
      </c>
      <c r="AO13" s="235">
        <f t="shared" si="28"/>
        <v>5825</v>
      </c>
      <c r="AP13" s="233">
        <v>352</v>
      </c>
      <c r="AQ13" s="234">
        <f t="shared" si="29"/>
        <v>1</v>
      </c>
      <c r="AR13" s="235">
        <f t="shared" si="30"/>
        <v>6795</v>
      </c>
      <c r="AS13" s="243">
        <f t="shared" si="31"/>
        <v>1931</v>
      </c>
      <c r="AT13" s="244">
        <f t="shared" si="8"/>
        <v>6</v>
      </c>
      <c r="AU13" s="245">
        <f t="shared" si="9"/>
        <v>35142</v>
      </c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</row>
    <row r="14" spans="1:163" s="77" customFormat="1" ht="22.5" customHeight="1">
      <c r="A14" s="96"/>
      <c r="B14" s="97"/>
      <c r="C14" s="98"/>
      <c r="D14" s="99" t="str">
        <f t="shared" si="10"/>
        <v>0</v>
      </c>
      <c r="E14" s="100" t="str">
        <f t="shared" si="11"/>
        <v>0</v>
      </c>
      <c r="F14" s="98"/>
      <c r="G14" s="99" t="str">
        <f t="shared" si="12"/>
        <v>0</v>
      </c>
      <c r="H14" s="100" t="str">
        <f t="shared" si="13"/>
        <v>0</v>
      </c>
      <c r="I14" s="98"/>
      <c r="J14" s="99" t="str">
        <f t="shared" si="14"/>
        <v>0</v>
      </c>
      <c r="K14" s="100" t="str">
        <f t="shared" si="15"/>
        <v>0</v>
      </c>
      <c r="L14" s="101"/>
      <c r="M14" s="99" t="str">
        <f t="shared" si="16"/>
        <v>0</v>
      </c>
      <c r="N14" s="100" t="str">
        <f t="shared" si="17"/>
        <v>0</v>
      </c>
      <c r="O14" s="101"/>
      <c r="P14" s="99" t="str">
        <f t="shared" si="18"/>
        <v>0</v>
      </c>
      <c r="Q14" s="100" t="str">
        <f t="shared" si="19"/>
        <v>0</v>
      </c>
      <c r="R14" s="101"/>
      <c r="S14" s="99" t="str">
        <f t="shared" si="20"/>
        <v>0</v>
      </c>
      <c r="T14" s="100" t="str">
        <f t="shared" si="21"/>
        <v>0</v>
      </c>
      <c r="U14" s="102">
        <f t="shared" si="22"/>
        <v>0</v>
      </c>
      <c r="V14" s="103">
        <f t="shared" si="6"/>
        <v>0</v>
      </c>
      <c r="W14" s="104">
        <f t="shared" si="7"/>
        <v>0</v>
      </c>
      <c r="X14"/>
      <c r="Y14" s="231" t="s">
        <v>67</v>
      </c>
      <c r="Z14" s="232" t="s">
        <v>70</v>
      </c>
      <c r="AA14" s="233">
        <v>280</v>
      </c>
      <c r="AB14" s="234">
        <f t="shared" si="23"/>
        <v>1</v>
      </c>
      <c r="AC14" s="235">
        <f t="shared" si="24"/>
        <v>4648</v>
      </c>
      <c r="AD14" s="233">
        <v>262</v>
      </c>
      <c r="AE14" s="234">
        <f>IF(AD14="","0",ROUNDDOWN(AD14/AD$6*AE$6,0))</f>
        <v>1</v>
      </c>
      <c r="AF14" s="235">
        <f>IF(AD14="","0",ROUNDDOWN(AF$6*AD14/AD$6,0))</f>
        <v>4524</v>
      </c>
      <c r="AG14" s="233">
        <v>252</v>
      </c>
      <c r="AH14" s="234">
        <f>IF(AG14="","0",ROUNDDOWN(AG14/AG$6*AH$6,0))</f>
        <v>1</v>
      </c>
      <c r="AI14" s="235">
        <f>IF(AG14="","0",ROUNDDOWN(AI$6*AG14/AG$6,0))</f>
        <v>4582</v>
      </c>
      <c r="AJ14" s="242">
        <v>244</v>
      </c>
      <c r="AK14" s="234">
        <f t="shared" si="25"/>
        <v>1</v>
      </c>
      <c r="AL14" s="235">
        <f t="shared" si="26"/>
        <v>4539</v>
      </c>
      <c r="AM14" s="242">
        <v>251</v>
      </c>
      <c r="AN14" s="234">
        <f t="shared" si="27"/>
        <v>1</v>
      </c>
      <c r="AO14" s="235">
        <f t="shared" si="28"/>
        <v>4890</v>
      </c>
      <c r="AP14" s="233">
        <v>277</v>
      </c>
      <c r="AQ14" s="234">
        <f t="shared" si="29"/>
        <v>1</v>
      </c>
      <c r="AR14" s="235">
        <f t="shared" si="30"/>
        <v>5347</v>
      </c>
      <c r="AS14" s="243">
        <f t="shared" si="31"/>
        <v>1566</v>
      </c>
      <c r="AT14" s="244">
        <f t="shared" si="8"/>
        <v>6</v>
      </c>
      <c r="AU14" s="245">
        <f t="shared" si="9"/>
        <v>28530</v>
      </c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</row>
    <row r="15" spans="1:163" s="77" customFormat="1" ht="22.5" customHeight="1">
      <c r="A15" s="96"/>
      <c r="B15" s="97"/>
      <c r="C15" s="98"/>
      <c r="D15" s="99" t="str">
        <f t="shared" si="10"/>
        <v>0</v>
      </c>
      <c r="E15" s="100" t="str">
        <f t="shared" si="11"/>
        <v>0</v>
      </c>
      <c r="F15" s="98"/>
      <c r="G15" s="99" t="str">
        <f t="shared" si="12"/>
        <v>0</v>
      </c>
      <c r="H15" s="100" t="str">
        <f t="shared" si="13"/>
        <v>0</v>
      </c>
      <c r="I15" s="98"/>
      <c r="J15" s="99" t="str">
        <f t="shared" si="14"/>
        <v>0</v>
      </c>
      <c r="K15" s="100" t="str">
        <f t="shared" si="15"/>
        <v>0</v>
      </c>
      <c r="L15" s="101"/>
      <c r="M15" s="99" t="str">
        <f t="shared" si="16"/>
        <v>0</v>
      </c>
      <c r="N15" s="100" t="str">
        <f t="shared" si="17"/>
        <v>0</v>
      </c>
      <c r="O15" s="101"/>
      <c r="P15" s="99" t="str">
        <f t="shared" si="18"/>
        <v>0</v>
      </c>
      <c r="Q15" s="100" t="str">
        <f t="shared" si="19"/>
        <v>0</v>
      </c>
      <c r="R15" s="101"/>
      <c r="S15" s="99" t="str">
        <f t="shared" si="20"/>
        <v>0</v>
      </c>
      <c r="T15" s="100" t="str">
        <f t="shared" si="21"/>
        <v>0</v>
      </c>
      <c r="U15" s="102">
        <f t="shared" si="22"/>
        <v>0</v>
      </c>
      <c r="V15" s="103">
        <f t="shared" si="6"/>
        <v>0</v>
      </c>
      <c r="W15" s="104">
        <f t="shared" si="7"/>
        <v>0</v>
      </c>
      <c r="X15"/>
      <c r="Y15" s="231" t="s">
        <v>67</v>
      </c>
      <c r="Z15" s="232" t="s">
        <v>71</v>
      </c>
      <c r="AA15" s="233">
        <v>570</v>
      </c>
      <c r="AB15" s="234">
        <f t="shared" si="23"/>
        <v>2</v>
      </c>
      <c r="AC15" s="235">
        <f t="shared" si="24"/>
        <v>9463</v>
      </c>
      <c r="AD15" s="233">
        <v>544</v>
      </c>
      <c r="AE15" s="234">
        <f>IF(AD15="","0",ROUNDDOWN(AD15/AD$6*AE$6,0))</f>
        <v>3</v>
      </c>
      <c r="AF15" s="235">
        <f>IF(AD15="","0",ROUNDDOWN(AF$6*AD15/AD$6,0))</f>
        <v>9394</v>
      </c>
      <c r="AG15" s="233">
        <v>505</v>
      </c>
      <c r="AH15" s="234">
        <f>IF(AG15="","0",ROUNDDOWN(AG15/AG$6*AH$6,0))</f>
        <v>3</v>
      </c>
      <c r="AI15" s="235">
        <f>IF(AG15="","0",ROUNDDOWN(AI$6*AG15/AG$6,0))</f>
        <v>9183</v>
      </c>
      <c r="AJ15" s="242">
        <v>480</v>
      </c>
      <c r="AK15" s="234">
        <f t="shared" si="25"/>
        <v>3</v>
      </c>
      <c r="AL15" s="235">
        <f t="shared" si="26"/>
        <v>8930</v>
      </c>
      <c r="AM15" s="242">
        <v>500</v>
      </c>
      <c r="AN15" s="234">
        <f t="shared" si="27"/>
        <v>2</v>
      </c>
      <c r="AO15" s="235">
        <f t="shared" si="28"/>
        <v>9741</v>
      </c>
      <c r="AP15" s="233">
        <v>541</v>
      </c>
      <c r="AQ15" s="234">
        <f t="shared" si="29"/>
        <v>2</v>
      </c>
      <c r="AR15" s="235">
        <f t="shared" si="30"/>
        <v>10444</v>
      </c>
      <c r="AS15" s="243">
        <f t="shared" si="31"/>
        <v>3140</v>
      </c>
      <c r="AT15" s="244">
        <f t="shared" si="8"/>
        <v>15</v>
      </c>
      <c r="AU15" s="245">
        <f t="shared" si="9"/>
        <v>57155</v>
      </c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</row>
    <row r="16" spans="1:163" s="77" customFormat="1" ht="22.5" customHeight="1">
      <c r="A16" s="96"/>
      <c r="B16" s="97"/>
      <c r="C16" s="98"/>
      <c r="D16" s="99" t="str">
        <f t="shared" si="10"/>
        <v>0</v>
      </c>
      <c r="E16" s="100" t="str">
        <f t="shared" si="11"/>
        <v>0</v>
      </c>
      <c r="F16" s="98"/>
      <c r="G16" s="99" t="str">
        <f t="shared" si="12"/>
        <v>0</v>
      </c>
      <c r="H16" s="100" t="str">
        <f t="shared" si="13"/>
        <v>0</v>
      </c>
      <c r="I16" s="98"/>
      <c r="J16" s="99" t="str">
        <f t="shared" si="14"/>
        <v>0</v>
      </c>
      <c r="K16" s="100" t="str">
        <f t="shared" si="15"/>
        <v>0</v>
      </c>
      <c r="L16" s="101"/>
      <c r="M16" s="99" t="str">
        <f t="shared" si="16"/>
        <v>0</v>
      </c>
      <c r="N16" s="100" t="str">
        <f t="shared" si="17"/>
        <v>0</v>
      </c>
      <c r="O16" s="101"/>
      <c r="P16" s="99" t="str">
        <f t="shared" si="18"/>
        <v>0</v>
      </c>
      <c r="Q16" s="100" t="str">
        <f t="shared" si="19"/>
        <v>0</v>
      </c>
      <c r="R16" s="101"/>
      <c r="S16" s="99" t="str">
        <f t="shared" si="20"/>
        <v>0</v>
      </c>
      <c r="T16" s="100" t="str">
        <f t="shared" si="21"/>
        <v>0</v>
      </c>
      <c r="U16" s="102">
        <f t="shared" si="22"/>
        <v>0</v>
      </c>
      <c r="V16" s="103">
        <f t="shared" si="6"/>
        <v>0</v>
      </c>
      <c r="W16" s="104">
        <f t="shared" si="7"/>
        <v>0</v>
      </c>
      <c r="X16"/>
      <c r="Y16" s="223"/>
      <c r="Z16" s="224"/>
      <c r="AA16" s="225"/>
      <c r="AB16" s="234" t="str">
        <f t="shared" si="23"/>
        <v>0</v>
      </c>
      <c r="AC16" s="235" t="str">
        <f t="shared" si="24"/>
        <v>0</v>
      </c>
      <c r="AD16" s="233"/>
      <c r="AE16" s="234" t="str">
        <f t="shared" ref="AE16:AE25" si="32">IF(AD16="","0",ROUNDDOWN(AD16/AD$6*AE$6,0))</f>
        <v>0</v>
      </c>
      <c r="AF16" s="235" t="str">
        <f t="shared" ref="AF16:AF25" si="33">IF(AD16="","0",ROUNDDOWN(AF$6*AD16/AD$6,0))</f>
        <v>0</v>
      </c>
      <c r="AG16" s="233"/>
      <c r="AH16" s="234" t="str">
        <f t="shared" ref="AH16:AH25" si="34">IF(AG16="","0",ROUNDDOWN(AG16/AG$6*AH$6,0))</f>
        <v>0</v>
      </c>
      <c r="AI16" s="235" t="str">
        <f t="shared" ref="AI16:AI25" si="35">IF(AG16="","0",ROUNDDOWN(AI$6*AG16/AG$6,0))</f>
        <v>0</v>
      </c>
      <c r="AJ16" s="242"/>
      <c r="AK16" s="234" t="str">
        <f t="shared" si="25"/>
        <v>0</v>
      </c>
      <c r="AL16" s="235" t="str">
        <f t="shared" si="26"/>
        <v>0</v>
      </c>
      <c r="AM16" s="242"/>
      <c r="AN16" s="234" t="str">
        <f t="shared" si="27"/>
        <v>0</v>
      </c>
      <c r="AO16" s="235" t="str">
        <f t="shared" si="28"/>
        <v>0</v>
      </c>
      <c r="AP16" s="242"/>
      <c r="AQ16" s="234" t="str">
        <f t="shared" si="29"/>
        <v>0</v>
      </c>
      <c r="AR16" s="235" t="str">
        <f t="shared" si="30"/>
        <v>0</v>
      </c>
      <c r="AS16" s="243">
        <f t="shared" si="31"/>
        <v>0</v>
      </c>
      <c r="AT16" s="244">
        <f t="shared" si="8"/>
        <v>0</v>
      </c>
      <c r="AU16" s="245">
        <f t="shared" si="9"/>
        <v>0</v>
      </c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</row>
    <row r="17" spans="1:163" s="77" customFormat="1" ht="22.5" customHeight="1">
      <c r="A17" s="96"/>
      <c r="B17" s="97"/>
      <c r="C17" s="98"/>
      <c r="D17" s="99" t="str">
        <f t="shared" si="10"/>
        <v>0</v>
      </c>
      <c r="E17" s="100" t="str">
        <f t="shared" si="11"/>
        <v>0</v>
      </c>
      <c r="F17" s="98"/>
      <c r="G17" s="99" t="str">
        <f t="shared" si="12"/>
        <v>0</v>
      </c>
      <c r="H17" s="100" t="str">
        <f t="shared" si="13"/>
        <v>0</v>
      </c>
      <c r="I17" s="98"/>
      <c r="J17" s="99" t="str">
        <f t="shared" si="14"/>
        <v>0</v>
      </c>
      <c r="K17" s="100" t="str">
        <f t="shared" si="15"/>
        <v>0</v>
      </c>
      <c r="L17" s="101"/>
      <c r="M17" s="99" t="str">
        <f t="shared" si="16"/>
        <v>0</v>
      </c>
      <c r="N17" s="100" t="str">
        <f t="shared" si="17"/>
        <v>0</v>
      </c>
      <c r="O17" s="101"/>
      <c r="P17" s="99" t="str">
        <f t="shared" si="18"/>
        <v>0</v>
      </c>
      <c r="Q17" s="100" t="str">
        <f t="shared" si="19"/>
        <v>0</v>
      </c>
      <c r="R17" s="101"/>
      <c r="S17" s="99" t="str">
        <f t="shared" si="20"/>
        <v>0</v>
      </c>
      <c r="T17" s="100" t="str">
        <f t="shared" si="21"/>
        <v>0</v>
      </c>
      <c r="U17" s="102">
        <f t="shared" si="22"/>
        <v>0</v>
      </c>
      <c r="V17" s="103">
        <f t="shared" si="6"/>
        <v>0</v>
      </c>
      <c r="W17" s="104">
        <f t="shared" si="7"/>
        <v>0</v>
      </c>
      <c r="X17"/>
      <c r="Y17" s="223"/>
      <c r="Z17" s="224"/>
      <c r="AA17" s="225"/>
      <c r="AB17" s="234" t="str">
        <f t="shared" si="23"/>
        <v>0</v>
      </c>
      <c r="AC17" s="235" t="str">
        <f t="shared" si="24"/>
        <v>0</v>
      </c>
      <c r="AD17" s="233"/>
      <c r="AE17" s="234" t="str">
        <f t="shared" si="32"/>
        <v>0</v>
      </c>
      <c r="AF17" s="235" t="str">
        <f t="shared" si="33"/>
        <v>0</v>
      </c>
      <c r="AG17" s="233"/>
      <c r="AH17" s="234" t="str">
        <f t="shared" si="34"/>
        <v>0</v>
      </c>
      <c r="AI17" s="235" t="str">
        <f t="shared" si="35"/>
        <v>0</v>
      </c>
      <c r="AJ17" s="242"/>
      <c r="AK17" s="234" t="str">
        <f t="shared" si="25"/>
        <v>0</v>
      </c>
      <c r="AL17" s="235" t="str">
        <f t="shared" si="26"/>
        <v>0</v>
      </c>
      <c r="AM17" s="242"/>
      <c r="AN17" s="234" t="str">
        <f t="shared" si="27"/>
        <v>0</v>
      </c>
      <c r="AO17" s="235" t="str">
        <f t="shared" si="28"/>
        <v>0</v>
      </c>
      <c r="AP17" s="242"/>
      <c r="AQ17" s="234" t="str">
        <f t="shared" si="29"/>
        <v>0</v>
      </c>
      <c r="AR17" s="235" t="str">
        <f t="shared" si="30"/>
        <v>0</v>
      </c>
      <c r="AS17" s="243">
        <f t="shared" si="31"/>
        <v>0</v>
      </c>
      <c r="AT17" s="244">
        <f t="shared" si="8"/>
        <v>0</v>
      </c>
      <c r="AU17" s="245">
        <f t="shared" si="9"/>
        <v>0</v>
      </c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</row>
    <row r="18" spans="1:163" s="77" customFormat="1" ht="22.5" customHeight="1">
      <c r="A18" s="96"/>
      <c r="B18" s="97"/>
      <c r="C18" s="98"/>
      <c r="D18" s="99" t="str">
        <f t="shared" si="10"/>
        <v>0</v>
      </c>
      <c r="E18" s="100" t="str">
        <f t="shared" si="11"/>
        <v>0</v>
      </c>
      <c r="F18" s="98"/>
      <c r="G18" s="99" t="str">
        <f t="shared" si="12"/>
        <v>0</v>
      </c>
      <c r="H18" s="100" t="str">
        <f t="shared" si="13"/>
        <v>0</v>
      </c>
      <c r="I18" s="98"/>
      <c r="J18" s="99" t="str">
        <f t="shared" si="14"/>
        <v>0</v>
      </c>
      <c r="K18" s="100" t="str">
        <f t="shared" si="15"/>
        <v>0</v>
      </c>
      <c r="L18" s="101"/>
      <c r="M18" s="99" t="str">
        <f t="shared" si="16"/>
        <v>0</v>
      </c>
      <c r="N18" s="100" t="str">
        <f t="shared" si="17"/>
        <v>0</v>
      </c>
      <c r="O18" s="101"/>
      <c r="P18" s="99" t="str">
        <f t="shared" si="18"/>
        <v>0</v>
      </c>
      <c r="Q18" s="100" t="str">
        <f t="shared" si="19"/>
        <v>0</v>
      </c>
      <c r="R18" s="101"/>
      <c r="S18" s="99" t="str">
        <f t="shared" si="20"/>
        <v>0</v>
      </c>
      <c r="T18" s="100" t="str">
        <f t="shared" si="21"/>
        <v>0</v>
      </c>
      <c r="U18" s="102">
        <f t="shared" si="22"/>
        <v>0</v>
      </c>
      <c r="V18" s="103">
        <f t="shared" si="6"/>
        <v>0</v>
      </c>
      <c r="W18" s="104">
        <f t="shared" si="7"/>
        <v>0</v>
      </c>
      <c r="X18"/>
      <c r="Y18" s="223"/>
      <c r="Z18" s="224"/>
      <c r="AA18" s="225"/>
      <c r="AB18" s="234" t="str">
        <f t="shared" si="23"/>
        <v>0</v>
      </c>
      <c r="AC18" s="235" t="str">
        <f t="shared" si="24"/>
        <v>0</v>
      </c>
      <c r="AD18" s="233"/>
      <c r="AE18" s="234" t="str">
        <f t="shared" si="32"/>
        <v>0</v>
      </c>
      <c r="AF18" s="235" t="str">
        <f t="shared" si="33"/>
        <v>0</v>
      </c>
      <c r="AG18" s="233"/>
      <c r="AH18" s="234" t="str">
        <f t="shared" si="34"/>
        <v>0</v>
      </c>
      <c r="AI18" s="235" t="str">
        <f t="shared" si="35"/>
        <v>0</v>
      </c>
      <c r="AJ18" s="242"/>
      <c r="AK18" s="234" t="str">
        <f t="shared" si="25"/>
        <v>0</v>
      </c>
      <c r="AL18" s="235" t="str">
        <f t="shared" si="26"/>
        <v>0</v>
      </c>
      <c r="AM18" s="242"/>
      <c r="AN18" s="234" t="str">
        <f t="shared" si="27"/>
        <v>0</v>
      </c>
      <c r="AO18" s="235" t="str">
        <f t="shared" si="28"/>
        <v>0</v>
      </c>
      <c r="AP18" s="242"/>
      <c r="AQ18" s="234" t="str">
        <f t="shared" si="29"/>
        <v>0</v>
      </c>
      <c r="AR18" s="235" t="str">
        <f t="shared" si="30"/>
        <v>0</v>
      </c>
      <c r="AS18" s="243">
        <f t="shared" si="31"/>
        <v>0</v>
      </c>
      <c r="AT18" s="244">
        <f t="shared" si="8"/>
        <v>0</v>
      </c>
      <c r="AU18" s="245">
        <f t="shared" si="9"/>
        <v>0</v>
      </c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</row>
    <row r="19" spans="1:163" s="77" customFormat="1" ht="22.5" customHeight="1">
      <c r="A19" s="96"/>
      <c r="B19" s="97"/>
      <c r="C19" s="98"/>
      <c r="D19" s="99" t="str">
        <f t="shared" si="10"/>
        <v>0</v>
      </c>
      <c r="E19" s="100" t="str">
        <f t="shared" si="11"/>
        <v>0</v>
      </c>
      <c r="F19" s="98"/>
      <c r="G19" s="99" t="str">
        <f t="shared" si="12"/>
        <v>0</v>
      </c>
      <c r="H19" s="100" t="str">
        <f t="shared" si="13"/>
        <v>0</v>
      </c>
      <c r="I19" s="98"/>
      <c r="J19" s="99" t="str">
        <f t="shared" si="14"/>
        <v>0</v>
      </c>
      <c r="K19" s="100" t="str">
        <f t="shared" si="15"/>
        <v>0</v>
      </c>
      <c r="L19" s="101"/>
      <c r="M19" s="99" t="str">
        <f t="shared" si="16"/>
        <v>0</v>
      </c>
      <c r="N19" s="100" t="str">
        <f t="shared" si="17"/>
        <v>0</v>
      </c>
      <c r="O19" s="101"/>
      <c r="P19" s="99" t="str">
        <f t="shared" si="18"/>
        <v>0</v>
      </c>
      <c r="Q19" s="100" t="str">
        <f t="shared" si="19"/>
        <v>0</v>
      </c>
      <c r="R19" s="101"/>
      <c r="S19" s="99" t="str">
        <f t="shared" si="20"/>
        <v>0</v>
      </c>
      <c r="T19" s="100" t="str">
        <f t="shared" si="21"/>
        <v>0</v>
      </c>
      <c r="U19" s="102">
        <f t="shared" si="22"/>
        <v>0</v>
      </c>
      <c r="V19" s="103">
        <f t="shared" si="6"/>
        <v>0</v>
      </c>
      <c r="W19" s="104">
        <f t="shared" si="7"/>
        <v>0</v>
      </c>
      <c r="X19"/>
      <c r="Y19" s="223"/>
      <c r="Z19" s="224"/>
      <c r="AA19" s="225"/>
      <c r="AB19" s="234" t="str">
        <f t="shared" si="23"/>
        <v>0</v>
      </c>
      <c r="AC19" s="235" t="str">
        <f t="shared" si="24"/>
        <v>0</v>
      </c>
      <c r="AD19" s="233"/>
      <c r="AE19" s="234" t="str">
        <f t="shared" si="32"/>
        <v>0</v>
      </c>
      <c r="AF19" s="235" t="str">
        <f t="shared" si="33"/>
        <v>0</v>
      </c>
      <c r="AG19" s="233"/>
      <c r="AH19" s="234" t="str">
        <f t="shared" si="34"/>
        <v>0</v>
      </c>
      <c r="AI19" s="235" t="str">
        <f t="shared" si="35"/>
        <v>0</v>
      </c>
      <c r="AJ19" s="242"/>
      <c r="AK19" s="234" t="str">
        <f t="shared" si="25"/>
        <v>0</v>
      </c>
      <c r="AL19" s="235" t="str">
        <f t="shared" si="26"/>
        <v>0</v>
      </c>
      <c r="AM19" s="242"/>
      <c r="AN19" s="234" t="str">
        <f t="shared" si="27"/>
        <v>0</v>
      </c>
      <c r="AO19" s="235" t="str">
        <f t="shared" si="28"/>
        <v>0</v>
      </c>
      <c r="AP19" s="242"/>
      <c r="AQ19" s="234" t="str">
        <f t="shared" si="29"/>
        <v>0</v>
      </c>
      <c r="AR19" s="235" t="str">
        <f t="shared" si="30"/>
        <v>0</v>
      </c>
      <c r="AS19" s="243">
        <f t="shared" si="31"/>
        <v>0</v>
      </c>
      <c r="AT19" s="244">
        <f t="shared" si="8"/>
        <v>0</v>
      </c>
      <c r="AU19" s="245">
        <f t="shared" si="9"/>
        <v>0</v>
      </c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</row>
    <row r="20" spans="1:163" s="77" customFormat="1" ht="22.5" customHeight="1">
      <c r="A20" s="96"/>
      <c r="B20" s="97"/>
      <c r="C20" s="98"/>
      <c r="D20" s="99" t="str">
        <f t="shared" si="10"/>
        <v>0</v>
      </c>
      <c r="E20" s="100" t="str">
        <f t="shared" si="11"/>
        <v>0</v>
      </c>
      <c r="F20" s="98"/>
      <c r="G20" s="99" t="str">
        <f t="shared" si="12"/>
        <v>0</v>
      </c>
      <c r="H20" s="100" t="str">
        <f t="shared" si="13"/>
        <v>0</v>
      </c>
      <c r="I20" s="98"/>
      <c r="J20" s="99" t="str">
        <f t="shared" si="14"/>
        <v>0</v>
      </c>
      <c r="K20" s="100" t="str">
        <f t="shared" si="15"/>
        <v>0</v>
      </c>
      <c r="L20" s="101"/>
      <c r="M20" s="99" t="str">
        <f t="shared" si="16"/>
        <v>0</v>
      </c>
      <c r="N20" s="100" t="str">
        <f t="shared" si="17"/>
        <v>0</v>
      </c>
      <c r="O20" s="101"/>
      <c r="P20" s="99" t="str">
        <f t="shared" si="18"/>
        <v>0</v>
      </c>
      <c r="Q20" s="100" t="str">
        <f t="shared" si="19"/>
        <v>0</v>
      </c>
      <c r="R20" s="101"/>
      <c r="S20" s="99" t="str">
        <f t="shared" si="20"/>
        <v>0</v>
      </c>
      <c r="T20" s="100" t="str">
        <f t="shared" si="21"/>
        <v>0</v>
      </c>
      <c r="U20" s="102">
        <f t="shared" si="22"/>
        <v>0</v>
      </c>
      <c r="V20" s="103">
        <f t="shared" si="6"/>
        <v>0</v>
      </c>
      <c r="W20" s="104">
        <f t="shared" si="7"/>
        <v>0</v>
      </c>
      <c r="X20"/>
      <c r="Y20" s="223"/>
      <c r="Z20" s="224"/>
      <c r="AA20" s="225"/>
      <c r="AB20" s="234" t="str">
        <f t="shared" si="23"/>
        <v>0</v>
      </c>
      <c r="AC20" s="235" t="str">
        <f t="shared" si="24"/>
        <v>0</v>
      </c>
      <c r="AD20" s="233"/>
      <c r="AE20" s="234" t="str">
        <f t="shared" si="32"/>
        <v>0</v>
      </c>
      <c r="AF20" s="235" t="str">
        <f t="shared" si="33"/>
        <v>0</v>
      </c>
      <c r="AG20" s="233"/>
      <c r="AH20" s="234" t="str">
        <f t="shared" si="34"/>
        <v>0</v>
      </c>
      <c r="AI20" s="235" t="str">
        <f t="shared" si="35"/>
        <v>0</v>
      </c>
      <c r="AJ20" s="242"/>
      <c r="AK20" s="234" t="str">
        <f t="shared" si="25"/>
        <v>0</v>
      </c>
      <c r="AL20" s="235" t="str">
        <f t="shared" si="26"/>
        <v>0</v>
      </c>
      <c r="AM20" s="242"/>
      <c r="AN20" s="234" t="str">
        <f t="shared" si="27"/>
        <v>0</v>
      </c>
      <c r="AO20" s="235" t="str">
        <f t="shared" si="28"/>
        <v>0</v>
      </c>
      <c r="AP20" s="242"/>
      <c r="AQ20" s="234" t="str">
        <f t="shared" si="29"/>
        <v>0</v>
      </c>
      <c r="AR20" s="235" t="str">
        <f t="shared" si="30"/>
        <v>0</v>
      </c>
      <c r="AS20" s="243">
        <f t="shared" si="31"/>
        <v>0</v>
      </c>
      <c r="AT20" s="244">
        <f t="shared" si="8"/>
        <v>0</v>
      </c>
      <c r="AU20" s="245">
        <f t="shared" si="9"/>
        <v>0</v>
      </c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</row>
    <row r="21" spans="1:163" s="77" customFormat="1" ht="22.5" customHeight="1">
      <c r="A21" s="96"/>
      <c r="B21" s="97"/>
      <c r="C21" s="98"/>
      <c r="D21" s="99" t="str">
        <f t="shared" si="10"/>
        <v>0</v>
      </c>
      <c r="E21" s="100" t="str">
        <f t="shared" si="11"/>
        <v>0</v>
      </c>
      <c r="F21" s="98"/>
      <c r="G21" s="99" t="str">
        <f t="shared" si="12"/>
        <v>0</v>
      </c>
      <c r="H21" s="100" t="str">
        <f t="shared" si="13"/>
        <v>0</v>
      </c>
      <c r="I21" s="98"/>
      <c r="J21" s="99" t="str">
        <f t="shared" si="14"/>
        <v>0</v>
      </c>
      <c r="K21" s="100" t="str">
        <f t="shared" si="15"/>
        <v>0</v>
      </c>
      <c r="L21" s="101"/>
      <c r="M21" s="99" t="str">
        <f t="shared" si="16"/>
        <v>0</v>
      </c>
      <c r="N21" s="100" t="str">
        <f t="shared" si="17"/>
        <v>0</v>
      </c>
      <c r="O21" s="101"/>
      <c r="P21" s="99" t="str">
        <f t="shared" si="18"/>
        <v>0</v>
      </c>
      <c r="Q21" s="100" t="str">
        <f t="shared" si="19"/>
        <v>0</v>
      </c>
      <c r="R21" s="101"/>
      <c r="S21" s="99" t="str">
        <f t="shared" si="20"/>
        <v>0</v>
      </c>
      <c r="T21" s="100" t="str">
        <f t="shared" si="21"/>
        <v>0</v>
      </c>
      <c r="U21" s="102">
        <f t="shared" si="22"/>
        <v>0</v>
      </c>
      <c r="V21" s="103">
        <f t="shared" si="6"/>
        <v>0</v>
      </c>
      <c r="W21" s="104">
        <f t="shared" si="7"/>
        <v>0</v>
      </c>
      <c r="X21"/>
      <c r="Y21" s="223"/>
      <c r="Z21" s="224"/>
      <c r="AA21" s="225"/>
      <c r="AB21" s="234" t="str">
        <f t="shared" si="23"/>
        <v>0</v>
      </c>
      <c r="AC21" s="235" t="str">
        <f t="shared" si="24"/>
        <v>0</v>
      </c>
      <c r="AD21" s="233"/>
      <c r="AE21" s="234" t="str">
        <f t="shared" si="32"/>
        <v>0</v>
      </c>
      <c r="AF21" s="235" t="str">
        <f t="shared" si="33"/>
        <v>0</v>
      </c>
      <c r="AG21" s="233"/>
      <c r="AH21" s="234" t="str">
        <f t="shared" si="34"/>
        <v>0</v>
      </c>
      <c r="AI21" s="235" t="str">
        <f t="shared" si="35"/>
        <v>0</v>
      </c>
      <c r="AJ21" s="242"/>
      <c r="AK21" s="234" t="str">
        <f t="shared" si="25"/>
        <v>0</v>
      </c>
      <c r="AL21" s="235" t="str">
        <f t="shared" si="26"/>
        <v>0</v>
      </c>
      <c r="AM21" s="242"/>
      <c r="AN21" s="234" t="str">
        <f t="shared" si="27"/>
        <v>0</v>
      </c>
      <c r="AO21" s="235" t="str">
        <f t="shared" si="28"/>
        <v>0</v>
      </c>
      <c r="AP21" s="242"/>
      <c r="AQ21" s="234" t="str">
        <f t="shared" si="29"/>
        <v>0</v>
      </c>
      <c r="AR21" s="235" t="str">
        <f t="shared" si="30"/>
        <v>0</v>
      </c>
      <c r="AS21" s="243">
        <f t="shared" si="31"/>
        <v>0</v>
      </c>
      <c r="AT21" s="244">
        <f t="shared" si="8"/>
        <v>0</v>
      </c>
      <c r="AU21" s="245">
        <f t="shared" si="9"/>
        <v>0</v>
      </c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</row>
    <row r="22" spans="1:163" s="77" customFormat="1" ht="22.5" customHeight="1">
      <c r="A22" s="96"/>
      <c r="B22" s="97"/>
      <c r="C22" s="98"/>
      <c r="D22" s="99" t="str">
        <f t="shared" si="10"/>
        <v>0</v>
      </c>
      <c r="E22" s="100" t="str">
        <f t="shared" si="11"/>
        <v>0</v>
      </c>
      <c r="F22" s="98"/>
      <c r="G22" s="99" t="str">
        <f t="shared" si="12"/>
        <v>0</v>
      </c>
      <c r="H22" s="100" t="str">
        <f t="shared" si="13"/>
        <v>0</v>
      </c>
      <c r="I22" s="98"/>
      <c r="J22" s="99" t="str">
        <f t="shared" si="14"/>
        <v>0</v>
      </c>
      <c r="K22" s="100" t="str">
        <f t="shared" si="15"/>
        <v>0</v>
      </c>
      <c r="L22" s="101"/>
      <c r="M22" s="99" t="str">
        <f t="shared" si="16"/>
        <v>0</v>
      </c>
      <c r="N22" s="100" t="str">
        <f t="shared" si="17"/>
        <v>0</v>
      </c>
      <c r="O22" s="101"/>
      <c r="P22" s="99" t="str">
        <f t="shared" si="18"/>
        <v>0</v>
      </c>
      <c r="Q22" s="100" t="str">
        <f t="shared" si="19"/>
        <v>0</v>
      </c>
      <c r="R22" s="101"/>
      <c r="S22" s="99" t="str">
        <f t="shared" si="20"/>
        <v>0</v>
      </c>
      <c r="T22" s="100" t="str">
        <f t="shared" si="21"/>
        <v>0</v>
      </c>
      <c r="U22" s="102">
        <f t="shared" si="22"/>
        <v>0</v>
      </c>
      <c r="V22" s="103">
        <f t="shared" si="6"/>
        <v>0</v>
      </c>
      <c r="W22" s="104">
        <f t="shared" si="7"/>
        <v>0</v>
      </c>
      <c r="X22"/>
      <c r="Y22" s="223"/>
      <c r="Z22" s="224"/>
      <c r="AA22" s="225"/>
      <c r="AB22" s="234" t="str">
        <f t="shared" si="23"/>
        <v>0</v>
      </c>
      <c r="AC22" s="235" t="str">
        <f t="shared" si="24"/>
        <v>0</v>
      </c>
      <c r="AD22" s="233"/>
      <c r="AE22" s="234" t="str">
        <f t="shared" si="32"/>
        <v>0</v>
      </c>
      <c r="AF22" s="235" t="str">
        <f t="shared" si="33"/>
        <v>0</v>
      </c>
      <c r="AG22" s="233"/>
      <c r="AH22" s="234" t="str">
        <f t="shared" si="34"/>
        <v>0</v>
      </c>
      <c r="AI22" s="235" t="str">
        <f t="shared" si="35"/>
        <v>0</v>
      </c>
      <c r="AJ22" s="242"/>
      <c r="AK22" s="234" t="str">
        <f t="shared" si="25"/>
        <v>0</v>
      </c>
      <c r="AL22" s="235" t="str">
        <f t="shared" si="26"/>
        <v>0</v>
      </c>
      <c r="AM22" s="242"/>
      <c r="AN22" s="234" t="str">
        <f t="shared" si="27"/>
        <v>0</v>
      </c>
      <c r="AO22" s="235" t="str">
        <f t="shared" si="28"/>
        <v>0</v>
      </c>
      <c r="AP22" s="242"/>
      <c r="AQ22" s="234" t="str">
        <f t="shared" si="29"/>
        <v>0</v>
      </c>
      <c r="AR22" s="235" t="str">
        <f t="shared" si="30"/>
        <v>0</v>
      </c>
      <c r="AS22" s="243">
        <f t="shared" si="31"/>
        <v>0</v>
      </c>
      <c r="AT22" s="244">
        <f t="shared" si="8"/>
        <v>0</v>
      </c>
      <c r="AU22" s="245">
        <f t="shared" si="9"/>
        <v>0</v>
      </c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</row>
    <row r="23" spans="1:163" s="77" customFormat="1" ht="22.5" customHeight="1">
      <c r="A23" s="96"/>
      <c r="B23" s="97"/>
      <c r="C23" s="98"/>
      <c r="D23" s="99" t="str">
        <f t="shared" si="10"/>
        <v>0</v>
      </c>
      <c r="E23" s="100" t="str">
        <f t="shared" si="11"/>
        <v>0</v>
      </c>
      <c r="F23" s="98"/>
      <c r="G23" s="99" t="str">
        <f t="shared" si="12"/>
        <v>0</v>
      </c>
      <c r="H23" s="100" t="str">
        <f t="shared" si="13"/>
        <v>0</v>
      </c>
      <c r="I23" s="101"/>
      <c r="J23" s="99" t="str">
        <f t="shared" si="14"/>
        <v>0</v>
      </c>
      <c r="K23" s="100" t="str">
        <f t="shared" si="15"/>
        <v>0</v>
      </c>
      <c r="L23" s="101"/>
      <c r="M23" s="99" t="str">
        <f t="shared" si="16"/>
        <v>0</v>
      </c>
      <c r="N23" s="100" t="str">
        <f t="shared" si="17"/>
        <v>0</v>
      </c>
      <c r="O23" s="101"/>
      <c r="P23" s="99" t="str">
        <f t="shared" si="18"/>
        <v>0</v>
      </c>
      <c r="Q23" s="100" t="str">
        <f t="shared" si="19"/>
        <v>0</v>
      </c>
      <c r="R23" s="101"/>
      <c r="S23" s="99" t="str">
        <f t="shared" si="20"/>
        <v>0</v>
      </c>
      <c r="T23" s="100" t="str">
        <f t="shared" si="21"/>
        <v>0</v>
      </c>
      <c r="U23" s="102">
        <f t="shared" si="22"/>
        <v>0</v>
      </c>
      <c r="V23" s="103">
        <f t="shared" si="6"/>
        <v>0</v>
      </c>
      <c r="W23" s="104">
        <f t="shared" si="7"/>
        <v>0</v>
      </c>
      <c r="X23"/>
      <c r="Y23" s="223"/>
      <c r="Z23" s="224"/>
      <c r="AA23" s="225"/>
      <c r="AB23" s="234" t="str">
        <f t="shared" si="23"/>
        <v>0</v>
      </c>
      <c r="AC23" s="235" t="str">
        <f t="shared" si="24"/>
        <v>0</v>
      </c>
      <c r="AD23" s="233"/>
      <c r="AE23" s="234" t="str">
        <f t="shared" si="32"/>
        <v>0</v>
      </c>
      <c r="AF23" s="235" t="str">
        <f t="shared" si="33"/>
        <v>0</v>
      </c>
      <c r="AG23" s="242"/>
      <c r="AH23" s="234" t="str">
        <f t="shared" si="34"/>
        <v>0</v>
      </c>
      <c r="AI23" s="235" t="str">
        <f t="shared" si="35"/>
        <v>0</v>
      </c>
      <c r="AJ23" s="242"/>
      <c r="AK23" s="234" t="str">
        <f t="shared" si="25"/>
        <v>0</v>
      </c>
      <c r="AL23" s="235" t="str">
        <f t="shared" si="26"/>
        <v>0</v>
      </c>
      <c r="AM23" s="242"/>
      <c r="AN23" s="234" t="str">
        <f t="shared" si="27"/>
        <v>0</v>
      </c>
      <c r="AO23" s="235" t="str">
        <f t="shared" si="28"/>
        <v>0</v>
      </c>
      <c r="AP23" s="242"/>
      <c r="AQ23" s="234" t="str">
        <f t="shared" si="29"/>
        <v>0</v>
      </c>
      <c r="AR23" s="235" t="str">
        <f t="shared" si="30"/>
        <v>0</v>
      </c>
      <c r="AS23" s="243">
        <f t="shared" si="31"/>
        <v>0</v>
      </c>
      <c r="AT23" s="244">
        <f t="shared" si="8"/>
        <v>0</v>
      </c>
      <c r="AU23" s="245">
        <f t="shared" si="9"/>
        <v>0</v>
      </c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</row>
    <row r="24" spans="1:163" s="77" customFormat="1" ht="22.5" customHeight="1">
      <c r="A24" s="96"/>
      <c r="B24" s="105"/>
      <c r="C24" s="98"/>
      <c r="D24" s="99" t="str">
        <f t="shared" si="10"/>
        <v>0</v>
      </c>
      <c r="E24" s="100" t="str">
        <f t="shared" si="11"/>
        <v>0</v>
      </c>
      <c r="F24" s="98"/>
      <c r="G24" s="99" t="str">
        <f t="shared" si="12"/>
        <v>0</v>
      </c>
      <c r="H24" s="100" t="str">
        <f t="shared" si="13"/>
        <v>0</v>
      </c>
      <c r="I24" s="101"/>
      <c r="J24" s="99" t="str">
        <f t="shared" si="14"/>
        <v>0</v>
      </c>
      <c r="K24" s="100" t="str">
        <f t="shared" si="15"/>
        <v>0</v>
      </c>
      <c r="L24" s="101"/>
      <c r="M24" s="99" t="str">
        <f t="shared" si="16"/>
        <v>0</v>
      </c>
      <c r="N24" s="100" t="str">
        <f t="shared" si="17"/>
        <v>0</v>
      </c>
      <c r="O24" s="101"/>
      <c r="P24" s="99" t="str">
        <f t="shared" si="18"/>
        <v>0</v>
      </c>
      <c r="Q24" s="100" t="str">
        <f t="shared" si="19"/>
        <v>0</v>
      </c>
      <c r="R24" s="101"/>
      <c r="S24" s="99" t="str">
        <f t="shared" si="20"/>
        <v>0</v>
      </c>
      <c r="T24" s="100" t="str">
        <f t="shared" si="21"/>
        <v>0</v>
      </c>
      <c r="U24" s="102">
        <f t="shared" si="22"/>
        <v>0</v>
      </c>
      <c r="V24" s="103">
        <f t="shared" si="6"/>
        <v>0</v>
      </c>
      <c r="W24" s="104">
        <f t="shared" si="7"/>
        <v>0</v>
      </c>
      <c r="X24"/>
      <c r="Y24" s="223"/>
      <c r="Z24" s="226"/>
      <c r="AA24" s="225"/>
      <c r="AB24" s="234" t="str">
        <f t="shared" si="23"/>
        <v>0</v>
      </c>
      <c r="AC24" s="235" t="str">
        <f t="shared" si="24"/>
        <v>0</v>
      </c>
      <c r="AD24" s="233"/>
      <c r="AE24" s="234" t="str">
        <f t="shared" si="32"/>
        <v>0</v>
      </c>
      <c r="AF24" s="235" t="str">
        <f t="shared" si="33"/>
        <v>0</v>
      </c>
      <c r="AG24" s="242"/>
      <c r="AH24" s="234" t="str">
        <f t="shared" si="34"/>
        <v>0</v>
      </c>
      <c r="AI24" s="235" t="str">
        <f t="shared" si="35"/>
        <v>0</v>
      </c>
      <c r="AJ24" s="242"/>
      <c r="AK24" s="234" t="str">
        <f t="shared" si="25"/>
        <v>0</v>
      </c>
      <c r="AL24" s="235" t="str">
        <f t="shared" si="26"/>
        <v>0</v>
      </c>
      <c r="AM24" s="242"/>
      <c r="AN24" s="234" t="str">
        <f t="shared" si="27"/>
        <v>0</v>
      </c>
      <c r="AO24" s="235" t="str">
        <f t="shared" si="28"/>
        <v>0</v>
      </c>
      <c r="AP24" s="242"/>
      <c r="AQ24" s="234" t="str">
        <f t="shared" si="29"/>
        <v>0</v>
      </c>
      <c r="AR24" s="235" t="str">
        <f t="shared" si="30"/>
        <v>0</v>
      </c>
      <c r="AS24" s="243">
        <f t="shared" si="31"/>
        <v>0</v>
      </c>
      <c r="AT24" s="244">
        <f t="shared" si="8"/>
        <v>0</v>
      </c>
      <c r="AU24" s="245">
        <f t="shared" si="9"/>
        <v>0</v>
      </c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</row>
    <row r="25" spans="1:163" s="106" customFormat="1" ht="22.5" customHeight="1" thickBot="1">
      <c r="A25" s="96"/>
      <c r="B25" s="105"/>
      <c r="C25" s="98"/>
      <c r="D25" s="99" t="str">
        <f t="shared" si="10"/>
        <v>0</v>
      </c>
      <c r="E25" s="100" t="str">
        <f t="shared" si="11"/>
        <v>0</v>
      </c>
      <c r="F25" s="98"/>
      <c r="G25" s="99" t="str">
        <f t="shared" si="12"/>
        <v>0</v>
      </c>
      <c r="H25" s="100" t="str">
        <f t="shared" si="13"/>
        <v>0</v>
      </c>
      <c r="I25" s="101"/>
      <c r="J25" s="99" t="str">
        <f t="shared" si="14"/>
        <v>0</v>
      </c>
      <c r="K25" s="100" t="str">
        <f t="shared" si="15"/>
        <v>0</v>
      </c>
      <c r="L25" s="101"/>
      <c r="M25" s="99" t="str">
        <f t="shared" si="16"/>
        <v>0</v>
      </c>
      <c r="N25" s="100" t="str">
        <f t="shared" si="17"/>
        <v>0</v>
      </c>
      <c r="O25" s="101"/>
      <c r="P25" s="99" t="str">
        <f t="shared" si="18"/>
        <v>0</v>
      </c>
      <c r="Q25" s="100" t="str">
        <f t="shared" si="19"/>
        <v>0</v>
      </c>
      <c r="R25" s="101"/>
      <c r="S25" s="99" t="str">
        <f t="shared" si="20"/>
        <v>0</v>
      </c>
      <c r="T25" s="100" t="str">
        <f t="shared" si="21"/>
        <v>0</v>
      </c>
      <c r="U25" s="102">
        <f t="shared" si="22"/>
        <v>0</v>
      </c>
      <c r="V25" s="103">
        <f t="shared" si="6"/>
        <v>0</v>
      </c>
      <c r="W25" s="104">
        <f t="shared" si="7"/>
        <v>0</v>
      </c>
      <c r="X25"/>
      <c r="Y25" s="223"/>
      <c r="Z25" s="226"/>
      <c r="AA25" s="225"/>
      <c r="AB25" s="234" t="str">
        <f t="shared" si="23"/>
        <v>0</v>
      </c>
      <c r="AC25" s="235" t="str">
        <f t="shared" si="24"/>
        <v>0</v>
      </c>
      <c r="AD25" s="233"/>
      <c r="AE25" s="234" t="str">
        <f t="shared" si="32"/>
        <v>0</v>
      </c>
      <c r="AF25" s="235" t="str">
        <f t="shared" si="33"/>
        <v>0</v>
      </c>
      <c r="AG25" s="242"/>
      <c r="AH25" s="234" t="str">
        <f t="shared" si="34"/>
        <v>0</v>
      </c>
      <c r="AI25" s="235" t="str">
        <f t="shared" si="35"/>
        <v>0</v>
      </c>
      <c r="AJ25" s="242"/>
      <c r="AK25" s="234" t="str">
        <f t="shared" si="25"/>
        <v>0</v>
      </c>
      <c r="AL25" s="235" t="str">
        <f t="shared" si="26"/>
        <v>0</v>
      </c>
      <c r="AM25" s="242"/>
      <c r="AN25" s="234" t="str">
        <f t="shared" si="27"/>
        <v>0</v>
      </c>
      <c r="AO25" s="235" t="str">
        <f t="shared" si="28"/>
        <v>0</v>
      </c>
      <c r="AP25" s="242"/>
      <c r="AQ25" s="234" t="str">
        <f t="shared" si="29"/>
        <v>0</v>
      </c>
      <c r="AR25" s="235" t="str">
        <f t="shared" si="30"/>
        <v>0</v>
      </c>
      <c r="AS25" s="243">
        <f t="shared" si="31"/>
        <v>0</v>
      </c>
      <c r="AT25" s="244">
        <f t="shared" si="8"/>
        <v>0</v>
      </c>
      <c r="AU25" s="245">
        <f t="shared" si="9"/>
        <v>0</v>
      </c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</row>
    <row r="26" spans="1:163" s="112" customFormat="1" ht="23.25" customHeight="1" thickBot="1">
      <c r="A26" s="107"/>
      <c r="B26" s="127" t="s">
        <v>40</v>
      </c>
      <c r="C26" s="108">
        <f t="shared" ref="C26:W26" si="36">SUM(C11:C25)</f>
        <v>0</v>
      </c>
      <c r="D26" s="109">
        <f t="shared" si="36"/>
        <v>0</v>
      </c>
      <c r="E26" s="110">
        <f t="shared" si="36"/>
        <v>0</v>
      </c>
      <c r="F26" s="108">
        <f t="shared" si="36"/>
        <v>0</v>
      </c>
      <c r="G26" s="109">
        <f t="shared" si="36"/>
        <v>0</v>
      </c>
      <c r="H26" s="110">
        <f t="shared" si="36"/>
        <v>0</v>
      </c>
      <c r="I26" s="111">
        <f t="shared" si="36"/>
        <v>0</v>
      </c>
      <c r="J26" s="109">
        <f t="shared" si="36"/>
        <v>0</v>
      </c>
      <c r="K26" s="110">
        <f t="shared" si="36"/>
        <v>0</v>
      </c>
      <c r="L26" s="111">
        <f t="shared" si="36"/>
        <v>0</v>
      </c>
      <c r="M26" s="109">
        <f t="shared" si="36"/>
        <v>0</v>
      </c>
      <c r="N26" s="110">
        <f t="shared" si="36"/>
        <v>0</v>
      </c>
      <c r="O26" s="111">
        <f t="shared" si="36"/>
        <v>0</v>
      </c>
      <c r="P26" s="109">
        <f t="shared" si="36"/>
        <v>0</v>
      </c>
      <c r="Q26" s="110">
        <f t="shared" si="36"/>
        <v>0</v>
      </c>
      <c r="R26" s="111">
        <f t="shared" si="36"/>
        <v>0</v>
      </c>
      <c r="S26" s="109">
        <f t="shared" si="36"/>
        <v>0</v>
      </c>
      <c r="T26" s="110">
        <f t="shared" si="36"/>
        <v>0</v>
      </c>
      <c r="U26" s="111">
        <f t="shared" si="36"/>
        <v>0</v>
      </c>
      <c r="V26" s="109">
        <f t="shared" si="36"/>
        <v>0</v>
      </c>
      <c r="W26" s="110">
        <f t="shared" si="36"/>
        <v>0</v>
      </c>
      <c r="X26"/>
      <c r="Y26" s="227"/>
      <c r="Z26" s="228" t="s">
        <v>40</v>
      </c>
      <c r="AA26" s="239">
        <f t="shared" ref="AA26:AU26" si="37">SUM(AA11:AA25)</f>
        <v>1565</v>
      </c>
      <c r="AB26" s="236">
        <f t="shared" si="37"/>
        <v>5</v>
      </c>
      <c r="AC26" s="237">
        <f t="shared" si="37"/>
        <v>25981</v>
      </c>
      <c r="AD26" s="239">
        <f t="shared" si="37"/>
        <v>1466</v>
      </c>
      <c r="AE26" s="236">
        <f t="shared" si="37"/>
        <v>6</v>
      </c>
      <c r="AF26" s="237">
        <f t="shared" si="37"/>
        <v>25315</v>
      </c>
      <c r="AG26" s="246">
        <f t="shared" si="37"/>
        <v>1367</v>
      </c>
      <c r="AH26" s="236">
        <f t="shared" si="37"/>
        <v>6</v>
      </c>
      <c r="AI26" s="237">
        <f t="shared" si="37"/>
        <v>24856</v>
      </c>
      <c r="AJ26" s="246">
        <f t="shared" si="37"/>
        <v>1259</v>
      </c>
      <c r="AK26" s="236">
        <f t="shared" si="37"/>
        <v>5</v>
      </c>
      <c r="AL26" s="237">
        <f t="shared" si="37"/>
        <v>23421</v>
      </c>
      <c r="AM26" s="246">
        <f t="shared" si="37"/>
        <v>1355</v>
      </c>
      <c r="AN26" s="236">
        <f t="shared" si="37"/>
        <v>5</v>
      </c>
      <c r="AO26" s="237">
        <f t="shared" si="37"/>
        <v>26397</v>
      </c>
      <c r="AP26" s="246">
        <f t="shared" si="37"/>
        <v>1507</v>
      </c>
      <c r="AQ26" s="236">
        <f t="shared" si="37"/>
        <v>4</v>
      </c>
      <c r="AR26" s="237">
        <f t="shared" si="37"/>
        <v>29091</v>
      </c>
      <c r="AS26" s="246">
        <f t="shared" si="37"/>
        <v>8519</v>
      </c>
      <c r="AT26" s="236">
        <f t="shared" si="37"/>
        <v>31</v>
      </c>
      <c r="AU26" s="237">
        <f t="shared" si="37"/>
        <v>155061</v>
      </c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</row>
    <row r="27" spans="1:163" s="92" customFormat="1" ht="23.25" customHeight="1" thickBot="1">
      <c r="A27" s="113"/>
      <c r="B27" s="127" t="s">
        <v>46</v>
      </c>
      <c r="C27" s="114"/>
      <c r="D27" s="115">
        <f>SUMIF($A11:$A25,"○",D11:D25)</f>
        <v>0</v>
      </c>
      <c r="E27" s="116">
        <f>SUMIF($A11:$A25,"○",E11:E25)</f>
        <v>0</v>
      </c>
      <c r="F27" s="114"/>
      <c r="G27" s="115">
        <f>SUMIF($A11:$A25,"○",G11:G25)</f>
        <v>0</v>
      </c>
      <c r="H27" s="116">
        <f>SUMIF($A11:$A25,"○",H11:H25)</f>
        <v>0</v>
      </c>
      <c r="I27" s="114"/>
      <c r="J27" s="115">
        <f>SUMIF($A11:$A25,"○",J11:J25)</f>
        <v>0</v>
      </c>
      <c r="K27" s="116">
        <f>SUMIF($A11:$A25,"○",K11:K25)</f>
        <v>0</v>
      </c>
      <c r="L27" s="114"/>
      <c r="M27" s="115">
        <f>SUMIF($A11:$A25,"○",M11:M25)</f>
        <v>0</v>
      </c>
      <c r="N27" s="116">
        <f>SUMIF($A11:$A25,"○",N11:N25)</f>
        <v>0</v>
      </c>
      <c r="O27" s="114"/>
      <c r="P27" s="115">
        <f>SUMIF($A11:$A25,"○",P11:P25)</f>
        <v>0</v>
      </c>
      <c r="Q27" s="116">
        <f>SUMIF($A11:$A25,"○",Q11:Q25)</f>
        <v>0</v>
      </c>
      <c r="R27" s="114"/>
      <c r="S27" s="115">
        <f>SUMIF($A11:$A25,"○",S11:S25)</f>
        <v>0</v>
      </c>
      <c r="T27" s="116">
        <f>SUMIF($A11:$A25,"○",T11:T25)</f>
        <v>0</v>
      </c>
      <c r="U27" s="117"/>
      <c r="V27" s="115">
        <f>S27+P27+M27+J27+G27+D27</f>
        <v>0</v>
      </c>
      <c r="W27" s="116">
        <f t="shared" ref="W27" si="38">T27+Q27+N27+K27+H27+E27</f>
        <v>0</v>
      </c>
      <c r="X27"/>
      <c r="Y27" s="229"/>
      <c r="Z27" s="228" t="s">
        <v>46</v>
      </c>
      <c r="AA27" s="230"/>
      <c r="AB27" s="238">
        <f>SUMIF($Y11:$Y25,"○",AB11:AB25)</f>
        <v>5</v>
      </c>
      <c r="AC27" s="237">
        <f>SUMIF($Y11:$Y25,"○",AC11:AC25)</f>
        <v>25981</v>
      </c>
      <c r="AD27" s="247"/>
      <c r="AE27" s="238">
        <f>SUMIF($Y11:$Y25,"○",AE11:AE25)</f>
        <v>6</v>
      </c>
      <c r="AF27" s="237">
        <f>SUMIF($Y11:$Y25,"○",AF11:AF25)</f>
        <v>25315</v>
      </c>
      <c r="AG27" s="247"/>
      <c r="AH27" s="238">
        <f>SUMIF($Y11:$Y25,"○",AH11:AH25)</f>
        <v>6</v>
      </c>
      <c r="AI27" s="237">
        <f>SUMIF($Y11:$Y25,"○",AI11:AI25)</f>
        <v>24856</v>
      </c>
      <c r="AJ27" s="247"/>
      <c r="AK27" s="238">
        <f>SUMIF($Y11:$Y25,"○",AK11:AK25)</f>
        <v>5</v>
      </c>
      <c r="AL27" s="237">
        <f>SUMIF($Y11:$Y25,"○",AL11:AL25)</f>
        <v>23421</v>
      </c>
      <c r="AM27" s="247"/>
      <c r="AN27" s="238">
        <f>SUMIF($Y11:$Y25,"○",AN11:AN25)</f>
        <v>5</v>
      </c>
      <c r="AO27" s="237">
        <f>SUMIF($Y11:$Y25,"○",AO11:AO25)</f>
        <v>26397</v>
      </c>
      <c r="AP27" s="247"/>
      <c r="AQ27" s="238">
        <f>SUMIF($Y11:$Y25,"○",AQ11:AQ25)</f>
        <v>4</v>
      </c>
      <c r="AR27" s="237">
        <f>SUMIF($Y11:$Y25,"○",AR11:AR25)</f>
        <v>29091</v>
      </c>
      <c r="AS27" s="248"/>
      <c r="AT27" s="238">
        <f>AQ27+AN27+AK27+AH27+AE27+AB27</f>
        <v>31</v>
      </c>
      <c r="AU27" s="237">
        <f t="shared" ref="AU27" si="39">AR27+AO27+AL27+AI27+AF27+AC27</f>
        <v>155061</v>
      </c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</row>
    <row r="28" spans="1:163" s="120" customFormat="1" ht="15" customHeight="1">
      <c r="A28" s="118"/>
      <c r="B28" s="119"/>
      <c r="C28"/>
      <c r="D28" s="129" t="s">
        <v>48</v>
      </c>
      <c r="E28"/>
      <c r="F28"/>
      <c r="G28" s="75"/>
      <c r="H28"/>
      <c r="I28"/>
      <c r="J28" s="75"/>
      <c r="K28"/>
      <c r="L28"/>
      <c r="M28" s="75"/>
      <c r="N28"/>
      <c r="O28"/>
      <c r="P28" s="75"/>
      <c r="Q28"/>
      <c r="R28"/>
      <c r="S28" s="75"/>
      <c r="T28"/>
      <c r="U28"/>
      <c r="V28" s="75"/>
      <c r="W28"/>
      <c r="X28"/>
      <c r="Y28" s="118"/>
      <c r="Z28" s="119"/>
      <c r="AA28"/>
      <c r="AB28" s="129" t="s">
        <v>48</v>
      </c>
      <c r="AC28"/>
      <c r="AD28"/>
      <c r="AE28" s="75"/>
      <c r="AF28"/>
      <c r="AG28"/>
      <c r="AH28" s="75"/>
      <c r="AI28"/>
      <c r="AJ28"/>
      <c r="AK28" s="75"/>
      <c r="AL28"/>
      <c r="AM28"/>
      <c r="AN28" s="75"/>
      <c r="AO28"/>
      <c r="AP28"/>
      <c r="AQ28" s="75"/>
      <c r="AR28"/>
      <c r="AS28"/>
      <c r="AT28" s="75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</row>
    <row r="29" spans="1:163" s="123" customFormat="1" ht="15" customHeight="1">
      <c r="A29" s="121"/>
      <c r="B29" s="122"/>
      <c r="C29"/>
      <c r="D29" s="75"/>
      <c r="E29"/>
      <c r="F29"/>
      <c r="G29" s="75"/>
      <c r="H29"/>
      <c r="I29"/>
      <c r="J29" s="75"/>
      <c r="K29"/>
      <c r="L29"/>
      <c r="M29" s="75"/>
      <c r="N29"/>
      <c r="O29"/>
      <c r="P29" s="75"/>
      <c r="Q29"/>
      <c r="R29"/>
      <c r="S29" s="75"/>
      <c r="T29"/>
      <c r="U29"/>
      <c r="V29" s="75"/>
      <c r="W29"/>
      <c r="X29"/>
      <c r="Y29" s="121"/>
      <c r="Z29" s="122"/>
      <c r="AA29"/>
      <c r="AB29" s="75"/>
      <c r="AC29"/>
      <c r="AD29"/>
      <c r="AE29" s="75"/>
      <c r="AF29"/>
      <c r="AG29"/>
      <c r="AH29" s="75"/>
      <c r="AI29"/>
      <c r="AJ29"/>
      <c r="AK29" s="75"/>
      <c r="AL29"/>
      <c r="AM29"/>
      <c r="AN29" s="75"/>
      <c r="AO29"/>
      <c r="AP29"/>
      <c r="AQ29" s="75"/>
      <c r="AR29"/>
      <c r="AS29"/>
      <c r="AT29" s="75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</row>
  </sheetData>
  <sheetProtection selectLockedCells="1"/>
  <mergeCells count="33">
    <mergeCell ref="AM4:AO4"/>
    <mergeCell ref="AP4:AR4"/>
    <mergeCell ref="AS4:AU4"/>
    <mergeCell ref="Y8:Y10"/>
    <mergeCell ref="Z8:Z10"/>
    <mergeCell ref="AA8:AC8"/>
    <mergeCell ref="AD8:AF8"/>
    <mergeCell ref="AG8:AI8"/>
    <mergeCell ref="AJ8:AL8"/>
    <mergeCell ref="AM8:AO8"/>
    <mergeCell ref="AP8:AR8"/>
    <mergeCell ref="AS8:AU8"/>
    <mergeCell ref="AA4:AC4"/>
    <mergeCell ref="AD4:AF4"/>
    <mergeCell ref="AG4:AI4"/>
    <mergeCell ref="AJ4:AL4"/>
    <mergeCell ref="U4:W4"/>
    <mergeCell ref="B1:N1"/>
    <mergeCell ref="C4:E4"/>
    <mergeCell ref="F4:H4"/>
    <mergeCell ref="I4:K4"/>
    <mergeCell ref="L4:N4"/>
    <mergeCell ref="O4:Q4"/>
    <mergeCell ref="R4:T4"/>
    <mergeCell ref="U8:W8"/>
    <mergeCell ref="A8:A10"/>
    <mergeCell ref="B8:B10"/>
    <mergeCell ref="C8:E8"/>
    <mergeCell ref="O8:Q8"/>
    <mergeCell ref="I8:K8"/>
    <mergeCell ref="F8:H8"/>
    <mergeCell ref="R8:T8"/>
    <mergeCell ref="L8:N8"/>
  </mergeCells>
  <phoneticPr fontId="3"/>
  <dataValidations count="1">
    <dataValidation type="list" allowBlank="1" showInputMessage="1" showErrorMessage="1" sqref="A11:A25 Y11:Y25" xr:uid="{00000000-0002-0000-0000-000000000000}">
      <formula1>"○"</formula1>
    </dataValidation>
  </dataValidations>
  <pageMargins left="0.78740157480314965" right="0" top="0.9055118110236221" bottom="0.31496062992125984" header="0.70866141732283472" footer="0.19685039370078741"/>
  <pageSetup paperSize="9" scale="75" orientation="landscape" r:id="rId1"/>
  <headerFooter scaleWithDoc="0" alignWithMargins="0"/>
  <colBreaks count="1" manualBreakCount="1">
    <brk id="14" max="28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W59"/>
  <sheetViews>
    <sheetView showGridLines="0" tabSelected="1" zoomScale="75" zoomScaleNormal="75" zoomScaleSheetLayoutView="75" workbookViewId="0">
      <selection activeCell="AA5" sqref="AA5:AF9"/>
    </sheetView>
  </sheetViews>
  <sheetFormatPr defaultRowHeight="13.5"/>
  <cols>
    <col min="1" max="1" width="3" style="12" customWidth="1"/>
    <col min="2" max="2" width="5.125" style="12" customWidth="1"/>
    <col min="3" max="3" width="5.5" style="12" customWidth="1"/>
    <col min="4" max="4" width="4.875" style="12" customWidth="1"/>
    <col min="5" max="5" width="10.375" style="12" customWidth="1"/>
    <col min="6" max="6" width="5.625" style="12" customWidth="1"/>
    <col min="7" max="7" width="5.375" style="12" customWidth="1"/>
    <col min="8" max="8" width="3.625" style="12" customWidth="1"/>
    <col min="9" max="9" width="5.375" style="12" customWidth="1"/>
    <col min="10" max="10" width="3.625" style="12" customWidth="1"/>
    <col min="11" max="11" width="5.375" style="12" customWidth="1"/>
    <col min="12" max="12" width="3.625" style="12" customWidth="1"/>
    <col min="13" max="14" width="5.375" style="12" customWidth="1"/>
    <col min="15" max="15" width="3.625" style="12" customWidth="1"/>
    <col min="16" max="17" width="5.375" style="12" customWidth="1"/>
    <col min="18" max="18" width="3.625" style="12" customWidth="1"/>
    <col min="19" max="20" width="5.375" style="12" customWidth="1"/>
    <col min="21" max="21" width="3.625" style="12" customWidth="1"/>
    <col min="22" max="22" width="5.375" style="12" customWidth="1"/>
    <col min="23" max="24" width="6.5" style="12" customWidth="1"/>
    <col min="25" max="25" width="4.875" style="12" customWidth="1"/>
    <col min="26" max="26" width="14" style="12" customWidth="1"/>
    <col min="27" max="27" width="12.75" style="12" customWidth="1"/>
    <col min="28" max="28" width="6.5" style="12" customWidth="1"/>
    <col min="29" max="29" width="5.625" style="12" customWidth="1"/>
    <col min="30" max="30" width="4" style="12" customWidth="1"/>
    <col min="31" max="32" width="4.625" style="12" customWidth="1"/>
    <col min="33" max="33" width="5.5" style="12" customWidth="1"/>
    <col min="34" max="34" width="5.25" style="12" customWidth="1"/>
    <col min="35" max="35" width="5.5" style="12" customWidth="1"/>
    <col min="36" max="36" width="16.125" style="12" customWidth="1"/>
    <col min="37" max="37" width="3.75" style="12" customWidth="1"/>
    <col min="38" max="38" width="8" style="12" customWidth="1"/>
    <col min="39" max="39" width="3" style="12" customWidth="1"/>
    <col min="40" max="40" width="5.125" style="12" customWidth="1"/>
    <col min="41" max="41" width="5.5" style="12" customWidth="1"/>
    <col min="42" max="42" width="4.875" style="12" customWidth="1"/>
    <col min="43" max="43" width="10.375" style="12" customWidth="1"/>
    <col min="44" max="44" width="5.625" style="12" customWidth="1"/>
    <col min="45" max="45" width="5.375" style="12" customWidth="1"/>
    <col min="46" max="46" width="3.625" style="12" customWidth="1"/>
    <col min="47" max="47" width="5.375" style="12" customWidth="1"/>
    <col min="48" max="48" width="3.625" style="12" customWidth="1"/>
    <col min="49" max="49" width="5.375" style="12" customWidth="1"/>
    <col min="50" max="50" width="3.625" style="12" customWidth="1"/>
    <col min="51" max="52" width="5.375" style="12" customWidth="1"/>
    <col min="53" max="53" width="3.625" style="12" customWidth="1"/>
    <col min="54" max="55" width="5.375" style="12" customWidth="1"/>
    <col min="56" max="56" width="3.625" style="12" customWidth="1"/>
    <col min="57" max="58" width="5.375" style="12" customWidth="1"/>
    <col min="59" max="59" width="3.625" style="12" customWidth="1"/>
    <col min="60" max="60" width="5.375" style="12" customWidth="1"/>
    <col min="61" max="62" width="6.5" style="12" customWidth="1"/>
    <col min="63" max="63" width="4.875" style="12" customWidth="1"/>
    <col min="64" max="64" width="14" style="12" customWidth="1"/>
    <col min="65" max="65" width="12.75" style="12" customWidth="1"/>
    <col min="66" max="66" width="6.5" style="12" customWidth="1"/>
    <col min="67" max="67" width="5.625" style="12" customWidth="1"/>
    <col min="68" max="68" width="4" style="12" customWidth="1"/>
    <col min="69" max="70" width="4.625" style="12" customWidth="1"/>
    <col min="71" max="71" width="5.5" style="12" customWidth="1"/>
    <col min="72" max="72" width="5.25" style="12" customWidth="1"/>
    <col min="73" max="73" width="5.5" style="12" customWidth="1"/>
    <col min="74" max="74" width="16.125" style="12" customWidth="1"/>
    <col min="75" max="75" width="3.75" style="12" customWidth="1"/>
    <col min="76" max="16384" width="9" style="12"/>
  </cols>
  <sheetData>
    <row r="1" spans="1:75" s="57" customFormat="1" ht="21" customHeight="1">
      <c r="I1" s="58"/>
      <c r="J1" s="59"/>
      <c r="AJ1" s="60" t="s">
        <v>54</v>
      </c>
      <c r="AK1" s="61"/>
      <c r="AM1" s="194" t="s">
        <v>63</v>
      </c>
      <c r="AN1" s="131"/>
      <c r="AO1" s="131"/>
      <c r="AP1" s="131"/>
      <c r="AQ1" s="131"/>
      <c r="AR1" s="131"/>
      <c r="AS1" s="131"/>
      <c r="AT1" s="131"/>
      <c r="AU1" s="132"/>
      <c r="AV1" s="133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1"/>
      <c r="BU1" s="131"/>
      <c r="BV1" s="134" t="s">
        <v>54</v>
      </c>
      <c r="BW1" s="135"/>
    </row>
    <row r="2" spans="1:75" s="59" customFormat="1" ht="21.75" thickBot="1">
      <c r="A2" s="59" t="s">
        <v>55</v>
      </c>
      <c r="B2" s="62" t="s">
        <v>1</v>
      </c>
      <c r="AM2" s="133" t="s">
        <v>0</v>
      </c>
      <c r="AN2" s="136" t="s">
        <v>1</v>
      </c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</row>
    <row r="3" spans="1:75" s="1" customFormat="1" ht="12.75" customHeight="1" thickBot="1">
      <c r="B3" s="3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4"/>
      <c r="U3" s="14"/>
      <c r="V3" s="14"/>
      <c r="W3" s="13"/>
      <c r="X3" s="2"/>
      <c r="Y3" s="2"/>
      <c r="AA3" s="300" t="s">
        <v>56</v>
      </c>
      <c r="AB3" s="301"/>
      <c r="AC3" s="301"/>
      <c r="AD3" s="301"/>
      <c r="AE3" s="301"/>
      <c r="AF3" s="302"/>
      <c r="AG3" s="300" t="s">
        <v>2</v>
      </c>
      <c r="AH3" s="301"/>
      <c r="AI3" s="301"/>
      <c r="AJ3" s="301"/>
      <c r="AK3" s="302"/>
      <c r="AL3" s="299"/>
      <c r="AM3" s="137"/>
      <c r="AN3" s="138"/>
      <c r="AO3" s="139"/>
      <c r="AP3" s="139"/>
      <c r="AQ3" s="139"/>
      <c r="AR3" s="139"/>
      <c r="AS3" s="139"/>
      <c r="AT3" s="139"/>
      <c r="AU3" s="139"/>
      <c r="AV3" s="139"/>
      <c r="AW3" s="139"/>
      <c r="AX3" s="139"/>
      <c r="AY3" s="139"/>
      <c r="AZ3" s="139"/>
      <c r="BA3" s="139"/>
      <c r="BB3" s="139"/>
      <c r="BC3" s="139"/>
      <c r="BD3" s="139"/>
      <c r="BE3" s="139"/>
      <c r="BF3" s="140"/>
      <c r="BG3" s="140"/>
      <c r="BH3" s="140"/>
      <c r="BI3" s="141"/>
      <c r="BJ3" s="139"/>
      <c r="BK3" s="139"/>
      <c r="BL3" s="137"/>
      <c r="BM3" s="389" t="s">
        <v>56</v>
      </c>
      <c r="BN3" s="390"/>
      <c r="BO3" s="390"/>
      <c r="BP3" s="390"/>
      <c r="BQ3" s="390"/>
      <c r="BR3" s="391"/>
      <c r="BS3" s="389" t="s">
        <v>2</v>
      </c>
      <c r="BT3" s="390"/>
      <c r="BU3" s="390"/>
      <c r="BV3" s="390"/>
      <c r="BW3" s="391"/>
    </row>
    <row r="4" spans="1:75" s="2" customFormat="1" ht="18" customHeight="1" thickBot="1">
      <c r="B4" s="64"/>
      <c r="C4" s="262" t="s">
        <v>81</v>
      </c>
      <c r="T4" s="14"/>
      <c r="U4" s="14"/>
      <c r="V4" s="14"/>
      <c r="W4" s="14"/>
      <c r="AA4" s="300"/>
      <c r="AB4" s="301"/>
      <c r="AC4" s="301"/>
      <c r="AD4" s="301"/>
      <c r="AE4" s="301"/>
      <c r="AF4" s="302"/>
      <c r="AG4" s="300"/>
      <c r="AH4" s="301"/>
      <c r="AI4" s="301"/>
      <c r="AJ4" s="301"/>
      <c r="AK4" s="302"/>
      <c r="AL4" s="299"/>
      <c r="AM4" s="139"/>
      <c r="AN4" s="142"/>
      <c r="AO4" s="478" t="s">
        <v>82</v>
      </c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39"/>
      <c r="BE4" s="139"/>
      <c r="BF4" s="140"/>
      <c r="BG4" s="140"/>
      <c r="BH4" s="140"/>
      <c r="BI4" s="140"/>
      <c r="BJ4" s="139"/>
      <c r="BK4" s="139"/>
      <c r="BL4" s="139"/>
      <c r="BM4" s="389"/>
      <c r="BN4" s="390"/>
      <c r="BO4" s="390"/>
      <c r="BP4" s="390"/>
      <c r="BQ4" s="390"/>
      <c r="BR4" s="391"/>
      <c r="BS4" s="389"/>
      <c r="BT4" s="390"/>
      <c r="BU4" s="390"/>
      <c r="BV4" s="390"/>
      <c r="BW4" s="391"/>
    </row>
    <row r="5" spans="1:75" s="2" customFormat="1" ht="22.5" customHeight="1">
      <c r="B5" s="65"/>
      <c r="T5" s="14"/>
      <c r="U5" s="14"/>
      <c r="V5" s="14"/>
      <c r="W5" s="14"/>
      <c r="AA5" s="371"/>
      <c r="AB5" s="372"/>
      <c r="AC5" s="372"/>
      <c r="AD5" s="372"/>
      <c r="AE5" s="372"/>
      <c r="AF5" s="373"/>
      <c r="AG5" s="371"/>
      <c r="AH5" s="372"/>
      <c r="AI5" s="372"/>
      <c r="AJ5" s="372"/>
      <c r="AK5" s="373"/>
      <c r="AL5" s="299"/>
      <c r="AM5" s="139"/>
      <c r="AN5" s="143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/>
      <c r="BF5" s="140"/>
      <c r="BG5" s="140"/>
      <c r="BH5" s="140"/>
      <c r="BI5" s="140"/>
      <c r="BJ5" s="139"/>
      <c r="BK5" s="139"/>
      <c r="BL5" s="139"/>
      <c r="BM5" s="392" t="s">
        <v>64</v>
      </c>
      <c r="BN5" s="393"/>
      <c r="BO5" s="393"/>
      <c r="BP5" s="393"/>
      <c r="BQ5" s="393"/>
      <c r="BR5" s="394"/>
      <c r="BS5" s="392" t="s">
        <v>65</v>
      </c>
      <c r="BT5" s="393"/>
      <c r="BU5" s="393"/>
      <c r="BV5" s="393"/>
      <c r="BW5" s="394"/>
    </row>
    <row r="6" spans="1:75" s="2" customFormat="1" ht="22.5" customHeight="1">
      <c r="B6" s="65"/>
      <c r="T6" s="14"/>
      <c r="U6" s="14"/>
      <c r="V6" s="14"/>
      <c r="W6" s="14"/>
      <c r="AA6" s="374"/>
      <c r="AB6" s="375"/>
      <c r="AC6" s="375"/>
      <c r="AD6" s="375"/>
      <c r="AE6" s="375"/>
      <c r="AF6" s="376"/>
      <c r="AG6" s="374"/>
      <c r="AH6" s="375"/>
      <c r="AI6" s="375"/>
      <c r="AJ6" s="375"/>
      <c r="AK6" s="376"/>
      <c r="AL6" s="299"/>
      <c r="AM6" s="139"/>
      <c r="AN6" s="143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40"/>
      <c r="BG6" s="140"/>
      <c r="BH6" s="140"/>
      <c r="BI6" s="140"/>
      <c r="BJ6" s="139"/>
      <c r="BK6" s="139"/>
      <c r="BL6" s="139"/>
      <c r="BM6" s="395"/>
      <c r="BN6" s="396"/>
      <c r="BO6" s="396"/>
      <c r="BP6" s="396"/>
      <c r="BQ6" s="396"/>
      <c r="BR6" s="397"/>
      <c r="BS6" s="395"/>
      <c r="BT6" s="396"/>
      <c r="BU6" s="396"/>
      <c r="BV6" s="396"/>
      <c r="BW6" s="397"/>
    </row>
    <row r="7" spans="1:75" s="2" customFormat="1" ht="22.5" customHeight="1">
      <c r="B7" s="65"/>
      <c r="T7" s="14"/>
      <c r="U7" s="14"/>
      <c r="V7" s="14"/>
      <c r="W7" s="14"/>
      <c r="AA7" s="374"/>
      <c r="AB7" s="375"/>
      <c r="AC7" s="375"/>
      <c r="AD7" s="375"/>
      <c r="AE7" s="375"/>
      <c r="AF7" s="376"/>
      <c r="AG7" s="374"/>
      <c r="AH7" s="375"/>
      <c r="AI7" s="375"/>
      <c r="AJ7" s="375"/>
      <c r="AK7" s="376"/>
      <c r="AL7" s="63"/>
      <c r="AM7" s="139"/>
      <c r="AN7" s="143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40"/>
      <c r="BG7" s="140"/>
      <c r="BH7" s="140"/>
      <c r="BI7" s="140"/>
      <c r="BJ7" s="139"/>
      <c r="BK7" s="139"/>
      <c r="BL7" s="139"/>
      <c r="BM7" s="395"/>
      <c r="BN7" s="396"/>
      <c r="BO7" s="396"/>
      <c r="BP7" s="396"/>
      <c r="BQ7" s="396"/>
      <c r="BR7" s="397"/>
      <c r="BS7" s="395"/>
      <c r="BT7" s="396"/>
      <c r="BU7" s="396"/>
      <c r="BV7" s="396"/>
      <c r="BW7" s="397"/>
    </row>
    <row r="8" spans="1:75" s="2" customFormat="1" ht="19.5" customHeight="1">
      <c r="B8" s="65"/>
      <c r="T8" s="14"/>
      <c r="U8" s="14"/>
      <c r="V8" s="14"/>
      <c r="W8" s="14"/>
      <c r="AA8" s="374"/>
      <c r="AB8" s="375"/>
      <c r="AC8" s="375"/>
      <c r="AD8" s="375"/>
      <c r="AE8" s="375"/>
      <c r="AF8" s="376"/>
      <c r="AG8" s="374"/>
      <c r="AH8" s="375"/>
      <c r="AI8" s="375"/>
      <c r="AJ8" s="375"/>
      <c r="AK8" s="376"/>
      <c r="AL8" s="63"/>
      <c r="AM8" s="139"/>
      <c r="AN8" s="143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40"/>
      <c r="BG8" s="140"/>
      <c r="BH8" s="140"/>
      <c r="BI8" s="140"/>
      <c r="BJ8" s="139"/>
      <c r="BK8" s="139"/>
      <c r="BL8" s="139"/>
      <c r="BM8" s="395"/>
      <c r="BN8" s="396"/>
      <c r="BO8" s="396"/>
      <c r="BP8" s="396"/>
      <c r="BQ8" s="396"/>
      <c r="BR8" s="397"/>
      <c r="BS8" s="395"/>
      <c r="BT8" s="396"/>
      <c r="BU8" s="396"/>
      <c r="BV8" s="396"/>
      <c r="BW8" s="397"/>
    </row>
    <row r="9" spans="1:75" s="2" customFormat="1" ht="19.5" customHeight="1" thickBot="1">
      <c r="B9" s="65"/>
      <c r="T9" s="14"/>
      <c r="U9" s="14"/>
      <c r="V9" s="14"/>
      <c r="W9" s="14"/>
      <c r="AA9" s="377"/>
      <c r="AB9" s="378"/>
      <c r="AC9" s="378"/>
      <c r="AD9" s="378"/>
      <c r="AE9" s="378"/>
      <c r="AF9" s="379"/>
      <c r="AG9" s="377"/>
      <c r="AH9" s="378"/>
      <c r="AI9" s="378"/>
      <c r="AJ9" s="378"/>
      <c r="AK9" s="379"/>
      <c r="AL9" s="63"/>
      <c r="AM9" s="139"/>
      <c r="AN9" s="143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40"/>
      <c r="BG9" s="140"/>
      <c r="BH9" s="140"/>
      <c r="BI9" s="140"/>
      <c r="BJ9" s="139"/>
      <c r="BK9" s="139"/>
      <c r="BL9" s="139"/>
      <c r="BM9" s="398"/>
      <c r="BN9" s="399"/>
      <c r="BO9" s="399"/>
      <c r="BP9" s="399"/>
      <c r="BQ9" s="399"/>
      <c r="BR9" s="400"/>
      <c r="BS9" s="398"/>
      <c r="BT9" s="399"/>
      <c r="BU9" s="399"/>
      <c r="BV9" s="399"/>
      <c r="BW9" s="400"/>
    </row>
    <row r="10" spans="1:75" s="2" customFormat="1" ht="23.25" customHeight="1">
      <c r="B10" s="73"/>
      <c r="C10" s="74"/>
      <c r="T10" s="14"/>
      <c r="U10" s="14"/>
      <c r="V10" s="14"/>
      <c r="W10" s="14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3"/>
      <c r="AM10" s="139"/>
      <c r="AN10" s="144"/>
      <c r="AO10" s="145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40"/>
      <c r="BG10" s="140"/>
      <c r="BH10" s="140"/>
      <c r="BI10" s="140"/>
      <c r="BJ10" s="139"/>
      <c r="BK10" s="139"/>
      <c r="BL10" s="139"/>
      <c r="BM10" s="146"/>
      <c r="BN10" s="146"/>
      <c r="BO10" s="146"/>
      <c r="BP10" s="146"/>
      <c r="BQ10" s="146"/>
      <c r="BR10" s="146"/>
      <c r="BS10" s="146"/>
      <c r="BT10" s="146"/>
      <c r="BU10" s="146"/>
      <c r="BV10" s="146"/>
      <c r="BW10" s="146"/>
    </row>
    <row r="11" spans="1:75" s="1" customFormat="1" ht="12.75" customHeight="1">
      <c r="B11" s="3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14"/>
      <c r="U11" s="14"/>
      <c r="V11" s="14"/>
      <c r="W11" s="13"/>
      <c r="X11" s="2"/>
      <c r="Y11" s="2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63"/>
      <c r="AM11" s="137"/>
      <c r="AN11" s="138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40"/>
      <c r="BG11" s="140"/>
      <c r="BH11" s="140"/>
      <c r="BI11" s="141"/>
      <c r="BJ11" s="139"/>
      <c r="BK11" s="139"/>
      <c r="BL11" s="137"/>
      <c r="BM11" s="147"/>
      <c r="BN11" s="147"/>
      <c r="BO11" s="147"/>
      <c r="BP11" s="147"/>
      <c r="BQ11" s="147"/>
      <c r="BR11" s="147"/>
      <c r="BS11" s="147"/>
      <c r="BT11" s="147"/>
      <c r="BU11" s="147"/>
      <c r="BV11" s="147"/>
      <c r="BW11" s="147"/>
    </row>
    <row r="12" spans="1:75" s="57" customFormat="1" ht="18" customHeight="1" thickBot="1">
      <c r="C12" s="67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47"/>
      <c r="R12" s="2"/>
      <c r="S12" s="14"/>
      <c r="T12" s="14"/>
      <c r="U12" s="14"/>
      <c r="V12" s="14"/>
      <c r="W12" s="2"/>
      <c r="X12" s="2"/>
      <c r="Y12" s="2"/>
      <c r="AK12" s="3"/>
      <c r="AL12" s="63"/>
      <c r="AM12" s="131"/>
      <c r="AN12" s="131"/>
      <c r="AO12" s="148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50"/>
      <c r="BD12" s="139"/>
      <c r="BE12" s="140"/>
      <c r="BF12" s="140"/>
      <c r="BG12" s="140"/>
      <c r="BH12" s="140"/>
      <c r="BI12" s="139"/>
      <c r="BJ12" s="139"/>
      <c r="BK12" s="139"/>
      <c r="BL12" s="131"/>
      <c r="BM12" s="131"/>
      <c r="BN12" s="131"/>
      <c r="BO12" s="131"/>
      <c r="BP12" s="131"/>
      <c r="BQ12" s="131"/>
      <c r="BR12" s="131"/>
      <c r="BS12" s="131"/>
      <c r="BT12" s="131"/>
      <c r="BU12" s="131"/>
      <c r="BV12" s="131"/>
      <c r="BW12" s="149"/>
    </row>
    <row r="13" spans="1:75" s="13" customFormat="1" ht="21.75" customHeight="1" thickBot="1">
      <c r="C13" s="14" t="s">
        <v>58</v>
      </c>
      <c r="D13" s="69"/>
      <c r="E13" s="69"/>
      <c r="F13" s="359"/>
      <c r="G13" s="360"/>
      <c r="H13" s="360"/>
      <c r="I13" s="360"/>
      <c r="J13" s="360"/>
      <c r="K13" s="360"/>
      <c r="L13" s="360"/>
      <c r="M13" s="361"/>
      <c r="N13" s="362"/>
      <c r="O13" s="363"/>
      <c r="P13" s="363"/>
      <c r="Q13" s="363"/>
      <c r="R13" s="363"/>
      <c r="S13" s="363"/>
      <c r="T13" s="363"/>
      <c r="U13" s="364"/>
      <c r="V13" s="311"/>
      <c r="W13" s="312"/>
      <c r="X13" s="312"/>
      <c r="Y13" s="312"/>
      <c r="Z13" s="313"/>
      <c r="AA13" s="303"/>
      <c r="AB13" s="304"/>
      <c r="AC13" s="304"/>
      <c r="AD13" s="304"/>
      <c r="AE13" s="304"/>
      <c r="AF13" s="305"/>
      <c r="AG13" s="303"/>
      <c r="AH13" s="304"/>
      <c r="AI13" s="304"/>
      <c r="AJ13" s="304"/>
      <c r="AK13" s="305"/>
      <c r="AL13" s="70"/>
      <c r="AM13" s="141"/>
      <c r="AN13" s="141"/>
      <c r="AO13" s="140" t="s">
        <v>58</v>
      </c>
      <c r="AP13" s="151"/>
      <c r="AQ13" s="151"/>
      <c r="AR13" s="401" t="s">
        <v>66</v>
      </c>
      <c r="AS13" s="402"/>
      <c r="AT13" s="402"/>
      <c r="AU13" s="402"/>
      <c r="AV13" s="402"/>
      <c r="AW13" s="402"/>
      <c r="AX13" s="402"/>
      <c r="AY13" s="403"/>
      <c r="AZ13" s="404"/>
      <c r="BA13" s="405"/>
      <c r="BB13" s="405"/>
      <c r="BC13" s="405"/>
      <c r="BD13" s="405"/>
      <c r="BE13" s="405"/>
      <c r="BF13" s="405"/>
      <c r="BG13" s="406"/>
      <c r="BH13" s="407"/>
      <c r="BI13" s="408"/>
      <c r="BJ13" s="408"/>
      <c r="BK13" s="408"/>
      <c r="BL13" s="409"/>
      <c r="BM13" s="410"/>
      <c r="BN13" s="411"/>
      <c r="BO13" s="411"/>
      <c r="BP13" s="411"/>
      <c r="BQ13" s="411"/>
      <c r="BR13" s="412"/>
      <c r="BS13" s="410"/>
      <c r="BT13" s="411"/>
      <c r="BU13" s="411"/>
      <c r="BV13" s="411"/>
      <c r="BW13" s="412"/>
    </row>
    <row r="14" spans="1:75" ht="12" customHeight="1">
      <c r="AK14" s="71"/>
      <c r="AL14" s="7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/>
      <c r="BK14" s="152"/>
      <c r="BL14" s="152"/>
      <c r="BM14" s="152"/>
      <c r="BN14" s="152"/>
      <c r="BO14" s="152"/>
      <c r="BP14" s="152"/>
      <c r="BQ14" s="152"/>
      <c r="BR14" s="152"/>
      <c r="BS14" s="152"/>
      <c r="BT14" s="152"/>
      <c r="BU14" s="152"/>
      <c r="BV14" s="152"/>
      <c r="BW14" s="153"/>
    </row>
    <row r="15" spans="1:75" s="13" customFormat="1" ht="10.5" customHeight="1">
      <c r="C15" s="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32"/>
      <c r="T15" s="32"/>
      <c r="U15" s="32"/>
      <c r="V15" s="14"/>
      <c r="W15" s="14"/>
      <c r="AK15" s="32"/>
      <c r="AL15" s="33"/>
      <c r="AM15" s="141"/>
      <c r="AN15" s="141"/>
      <c r="AO15" s="154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55"/>
      <c r="BF15" s="155"/>
      <c r="BG15" s="155"/>
      <c r="BH15" s="140"/>
      <c r="BI15" s="140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55"/>
    </row>
    <row r="16" spans="1:75" ht="26.25" customHeight="1" thickBot="1">
      <c r="C16" s="17" t="s">
        <v>33</v>
      </c>
      <c r="E16" s="17"/>
      <c r="F16" s="16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Z16" s="18"/>
      <c r="AA16" s="18" t="s">
        <v>3</v>
      </c>
      <c r="AM16" s="152"/>
      <c r="AN16" s="152"/>
      <c r="AO16" s="156" t="s">
        <v>33</v>
      </c>
      <c r="AP16" s="152"/>
      <c r="AQ16" s="156"/>
      <c r="AR16" s="157"/>
      <c r="AS16" s="158"/>
      <c r="AT16" s="158"/>
      <c r="AU16" s="158"/>
      <c r="AV16" s="158"/>
      <c r="AW16" s="158"/>
      <c r="AX16" s="158"/>
      <c r="AY16" s="158"/>
      <c r="AZ16" s="158"/>
      <c r="BA16" s="158"/>
      <c r="BB16" s="158"/>
      <c r="BC16" s="158"/>
      <c r="BD16" s="152"/>
      <c r="BE16" s="152"/>
      <c r="BF16" s="152"/>
      <c r="BG16" s="152"/>
      <c r="BH16" s="152"/>
      <c r="BI16" s="152"/>
      <c r="BJ16" s="152"/>
      <c r="BK16" s="152"/>
      <c r="BL16" s="159"/>
      <c r="BM16" s="159" t="s">
        <v>3</v>
      </c>
      <c r="BN16" s="152"/>
      <c r="BO16" s="152"/>
      <c r="BP16" s="152"/>
      <c r="BQ16" s="152"/>
      <c r="BR16" s="152"/>
      <c r="BS16" s="152"/>
      <c r="BT16" s="152"/>
      <c r="BU16" s="152"/>
      <c r="BV16" s="152"/>
      <c r="BW16" s="152"/>
    </row>
    <row r="17" spans="3:75" s="19" customFormat="1" ht="21.75" customHeight="1">
      <c r="D17" s="20"/>
      <c r="E17" s="294" t="s">
        <v>4</v>
      </c>
      <c r="F17" s="295"/>
      <c r="G17" s="294" t="s">
        <v>5</v>
      </c>
      <c r="H17" s="310"/>
      <c r="I17" s="310"/>
      <c r="J17" s="310"/>
      <c r="K17" s="310"/>
      <c r="L17" s="310"/>
      <c r="M17" s="295"/>
      <c r="N17" s="318" t="s">
        <v>6</v>
      </c>
      <c r="O17" s="319"/>
      <c r="P17" s="320"/>
      <c r="Q17" s="294" t="s">
        <v>59</v>
      </c>
      <c r="R17" s="310"/>
      <c r="S17" s="295"/>
      <c r="T17" s="318" t="s">
        <v>7</v>
      </c>
      <c r="U17" s="319"/>
      <c r="V17" s="320"/>
      <c r="W17" s="294" t="s">
        <v>8</v>
      </c>
      <c r="X17" s="306"/>
      <c r="Y17" s="307" t="s">
        <v>9</v>
      </c>
      <c r="Z17" s="308"/>
      <c r="AA17" s="309" t="s">
        <v>10</v>
      </c>
      <c r="AB17" s="295"/>
      <c r="AC17" s="294" t="s">
        <v>11</v>
      </c>
      <c r="AD17" s="310"/>
      <c r="AE17" s="310"/>
      <c r="AF17" s="295"/>
      <c r="AG17" s="294" t="s">
        <v>12</v>
      </c>
      <c r="AH17" s="310"/>
      <c r="AI17" s="295"/>
      <c r="AJ17" s="294" t="s">
        <v>13</v>
      </c>
      <c r="AK17" s="295"/>
      <c r="AM17" s="160"/>
      <c r="AN17" s="160"/>
      <c r="AO17" s="160"/>
      <c r="AP17" s="161"/>
      <c r="AQ17" s="413" t="s">
        <v>4</v>
      </c>
      <c r="AR17" s="414"/>
      <c r="AS17" s="413" t="s">
        <v>5</v>
      </c>
      <c r="AT17" s="415"/>
      <c r="AU17" s="415"/>
      <c r="AV17" s="415"/>
      <c r="AW17" s="415"/>
      <c r="AX17" s="415"/>
      <c r="AY17" s="414"/>
      <c r="AZ17" s="416" t="s">
        <v>6</v>
      </c>
      <c r="BA17" s="417"/>
      <c r="BB17" s="418"/>
      <c r="BC17" s="413" t="s">
        <v>59</v>
      </c>
      <c r="BD17" s="415"/>
      <c r="BE17" s="414"/>
      <c r="BF17" s="416" t="s">
        <v>7</v>
      </c>
      <c r="BG17" s="417"/>
      <c r="BH17" s="418"/>
      <c r="BI17" s="413" t="s">
        <v>8</v>
      </c>
      <c r="BJ17" s="419"/>
      <c r="BK17" s="420" t="s">
        <v>9</v>
      </c>
      <c r="BL17" s="421"/>
      <c r="BM17" s="422" t="s">
        <v>10</v>
      </c>
      <c r="BN17" s="414"/>
      <c r="BO17" s="413" t="s">
        <v>11</v>
      </c>
      <c r="BP17" s="415"/>
      <c r="BQ17" s="415"/>
      <c r="BR17" s="414"/>
      <c r="BS17" s="413" t="s">
        <v>12</v>
      </c>
      <c r="BT17" s="415"/>
      <c r="BU17" s="414"/>
      <c r="BV17" s="413" t="s">
        <v>13</v>
      </c>
      <c r="BW17" s="414"/>
    </row>
    <row r="18" spans="3:75" s="47" customFormat="1" ht="41.25" customHeight="1">
      <c r="C18" s="48" t="s">
        <v>0</v>
      </c>
      <c r="D18" s="49"/>
      <c r="E18" s="50"/>
      <c r="F18" s="51"/>
      <c r="G18" s="50"/>
      <c r="H18" s="51"/>
      <c r="I18" s="51"/>
      <c r="J18" s="51"/>
      <c r="K18" s="51"/>
      <c r="L18" s="51"/>
      <c r="M18" s="52"/>
      <c r="N18" s="326" t="s">
        <v>60</v>
      </c>
      <c r="O18" s="327"/>
      <c r="P18" s="328"/>
      <c r="Q18" s="321" t="s">
        <v>61</v>
      </c>
      <c r="R18" s="322"/>
      <c r="S18" s="323"/>
      <c r="T18" s="53"/>
      <c r="U18" s="54"/>
      <c r="V18" s="55"/>
      <c r="W18" s="314" t="s">
        <v>14</v>
      </c>
      <c r="X18" s="324"/>
      <c r="Y18" s="325" t="s">
        <v>15</v>
      </c>
      <c r="Z18" s="324"/>
      <c r="AA18" s="68" t="s">
        <v>57</v>
      </c>
      <c r="AB18" s="55" t="s">
        <v>50</v>
      </c>
      <c r="AC18" s="314" t="s">
        <v>15</v>
      </c>
      <c r="AD18" s="315"/>
      <c r="AE18" s="315"/>
      <c r="AF18" s="316"/>
      <c r="AG18" s="314" t="s">
        <v>15</v>
      </c>
      <c r="AH18" s="315"/>
      <c r="AI18" s="316"/>
      <c r="AJ18" s="314" t="s">
        <v>15</v>
      </c>
      <c r="AK18" s="316"/>
      <c r="AM18" s="150"/>
      <c r="AN18" s="150"/>
      <c r="AO18" s="162" t="s">
        <v>0</v>
      </c>
      <c r="AP18" s="163"/>
      <c r="AQ18" s="164"/>
      <c r="AR18" s="165"/>
      <c r="AS18" s="164"/>
      <c r="AT18" s="165"/>
      <c r="AU18" s="165"/>
      <c r="AV18" s="165"/>
      <c r="AW18" s="165"/>
      <c r="AX18" s="165"/>
      <c r="AY18" s="166"/>
      <c r="AZ18" s="423" t="s">
        <v>60</v>
      </c>
      <c r="BA18" s="424"/>
      <c r="BB18" s="425"/>
      <c r="BC18" s="426" t="s">
        <v>61</v>
      </c>
      <c r="BD18" s="427"/>
      <c r="BE18" s="428"/>
      <c r="BF18" s="167"/>
      <c r="BG18" s="168"/>
      <c r="BH18" s="169"/>
      <c r="BI18" s="429" t="s">
        <v>14</v>
      </c>
      <c r="BJ18" s="430"/>
      <c r="BK18" s="431" t="s">
        <v>15</v>
      </c>
      <c r="BL18" s="430"/>
      <c r="BM18" s="170" t="s">
        <v>57</v>
      </c>
      <c r="BN18" s="169" t="s">
        <v>49</v>
      </c>
      <c r="BO18" s="429" t="s">
        <v>15</v>
      </c>
      <c r="BP18" s="432"/>
      <c r="BQ18" s="432"/>
      <c r="BR18" s="433"/>
      <c r="BS18" s="429" t="s">
        <v>15</v>
      </c>
      <c r="BT18" s="432"/>
      <c r="BU18" s="433"/>
      <c r="BV18" s="429" t="s">
        <v>15</v>
      </c>
      <c r="BW18" s="433"/>
    </row>
    <row r="19" spans="3:75" s="14" customFormat="1" ht="20.25" customHeight="1">
      <c r="C19" s="345" t="s">
        <v>16</v>
      </c>
      <c r="D19" s="21" t="s">
        <v>17</v>
      </c>
      <c r="E19" s="4"/>
      <c r="F19" s="22" t="s">
        <v>18</v>
      </c>
      <c r="G19" s="5"/>
      <c r="H19" s="23" t="s">
        <v>19</v>
      </c>
      <c r="I19" s="6"/>
      <c r="J19" s="24" t="s">
        <v>20</v>
      </c>
      <c r="K19" s="7"/>
      <c r="L19" s="23" t="s">
        <v>19</v>
      </c>
      <c r="M19" s="9"/>
      <c r="N19" s="8"/>
      <c r="O19" s="23" t="s">
        <v>19</v>
      </c>
      <c r="P19" s="9"/>
      <c r="Q19" s="8"/>
      <c r="R19" s="25" t="s">
        <v>19</v>
      </c>
      <c r="S19" s="9"/>
      <c r="T19" s="8"/>
      <c r="U19" s="23" t="s">
        <v>19</v>
      </c>
      <c r="V19" s="9"/>
      <c r="W19" s="296"/>
      <c r="X19" s="298"/>
      <c r="Y19" s="329">
        <f t="shared" ref="Y19:Y25" si="0">AC19-AA19</f>
        <v>0</v>
      </c>
      <c r="Z19" s="330"/>
      <c r="AA19" s="331"/>
      <c r="AB19" s="317"/>
      <c r="AC19" s="337">
        <f t="shared" ref="AC19:AC25" si="1">AJ19-AG19</f>
        <v>0</v>
      </c>
      <c r="AD19" s="338"/>
      <c r="AE19" s="338"/>
      <c r="AF19" s="339"/>
      <c r="AG19" s="332"/>
      <c r="AH19" s="333"/>
      <c r="AI19" s="334"/>
      <c r="AJ19" s="296"/>
      <c r="AK19" s="297"/>
      <c r="AM19" s="140"/>
      <c r="AN19" s="140"/>
      <c r="AO19" s="458" t="s">
        <v>16</v>
      </c>
      <c r="AP19" s="171" t="s">
        <v>17</v>
      </c>
      <c r="AQ19" s="259" t="s">
        <v>73</v>
      </c>
      <c r="AR19" s="260" t="s">
        <v>18</v>
      </c>
      <c r="AS19" s="195">
        <v>9</v>
      </c>
      <c r="AT19" s="196" t="s">
        <v>19</v>
      </c>
      <c r="AU19" s="197">
        <v>1</v>
      </c>
      <c r="AV19" s="198" t="s">
        <v>20</v>
      </c>
      <c r="AW19" s="199">
        <v>9</v>
      </c>
      <c r="AX19" s="196" t="s">
        <v>19</v>
      </c>
      <c r="AY19" s="197">
        <v>30</v>
      </c>
      <c r="AZ19" s="195">
        <v>10</v>
      </c>
      <c r="BA19" s="196" t="s">
        <v>19</v>
      </c>
      <c r="BB19" s="197">
        <v>1</v>
      </c>
      <c r="BC19" s="195">
        <v>10</v>
      </c>
      <c r="BD19" s="196" t="s">
        <v>19</v>
      </c>
      <c r="BE19" s="197">
        <v>31</v>
      </c>
      <c r="BF19" s="195">
        <v>10</v>
      </c>
      <c r="BG19" s="196" t="s">
        <v>19</v>
      </c>
      <c r="BH19" s="197">
        <v>31</v>
      </c>
      <c r="BI19" s="434">
        <v>50</v>
      </c>
      <c r="BJ19" s="437"/>
      <c r="BK19" s="438">
        <f t="shared" ref="BK19:BK25" si="2">BO19-BM19</f>
        <v>166681</v>
      </c>
      <c r="BL19" s="439"/>
      <c r="BM19" s="440">
        <v>0</v>
      </c>
      <c r="BN19" s="435"/>
      <c r="BO19" s="441">
        <f t="shared" ref="BO19:BO25" si="3">BV19-BS19</f>
        <v>166681</v>
      </c>
      <c r="BP19" s="442"/>
      <c r="BQ19" s="442"/>
      <c r="BR19" s="443"/>
      <c r="BS19" s="441">
        <v>16668</v>
      </c>
      <c r="BT19" s="442"/>
      <c r="BU19" s="443"/>
      <c r="BV19" s="434">
        <v>183349</v>
      </c>
      <c r="BW19" s="436"/>
    </row>
    <row r="20" spans="3:75" s="14" customFormat="1" ht="20.25" customHeight="1">
      <c r="C20" s="346"/>
      <c r="D20" s="21" t="s">
        <v>24</v>
      </c>
      <c r="E20" s="4"/>
      <c r="F20" s="7" t="s">
        <v>21</v>
      </c>
      <c r="G20" s="5"/>
      <c r="H20" s="23" t="s">
        <v>19</v>
      </c>
      <c r="I20" s="6"/>
      <c r="J20" s="24" t="s">
        <v>20</v>
      </c>
      <c r="K20" s="7"/>
      <c r="L20" s="23" t="s">
        <v>19</v>
      </c>
      <c r="M20" s="6"/>
      <c r="N20" s="8"/>
      <c r="O20" s="23" t="s">
        <v>19</v>
      </c>
      <c r="P20" s="6"/>
      <c r="Q20" s="8"/>
      <c r="R20" s="23" t="s">
        <v>19</v>
      </c>
      <c r="S20" s="6"/>
      <c r="T20" s="8"/>
      <c r="U20" s="23" t="s">
        <v>19</v>
      </c>
      <c r="V20" s="9"/>
      <c r="W20" s="296"/>
      <c r="X20" s="298"/>
      <c r="Y20" s="329">
        <f t="shared" si="0"/>
        <v>0</v>
      </c>
      <c r="Z20" s="330"/>
      <c r="AA20" s="331"/>
      <c r="AB20" s="317"/>
      <c r="AC20" s="337">
        <f t="shared" si="1"/>
        <v>0</v>
      </c>
      <c r="AD20" s="338"/>
      <c r="AE20" s="338"/>
      <c r="AF20" s="339"/>
      <c r="AG20" s="296"/>
      <c r="AH20" s="317"/>
      <c r="AI20" s="297"/>
      <c r="AJ20" s="296"/>
      <c r="AK20" s="297"/>
      <c r="AM20" s="140"/>
      <c r="AN20" s="140"/>
      <c r="AO20" s="459"/>
      <c r="AP20" s="171" t="s">
        <v>24</v>
      </c>
      <c r="AQ20" s="259">
        <v>10</v>
      </c>
      <c r="AR20" s="261" t="s">
        <v>21</v>
      </c>
      <c r="AS20" s="195">
        <v>10</v>
      </c>
      <c r="AT20" s="200" t="s">
        <v>19</v>
      </c>
      <c r="AU20" s="197">
        <v>1</v>
      </c>
      <c r="AV20" s="201" t="s">
        <v>20</v>
      </c>
      <c r="AW20" s="199">
        <v>10</v>
      </c>
      <c r="AX20" s="200" t="s">
        <v>19</v>
      </c>
      <c r="AY20" s="197">
        <v>31</v>
      </c>
      <c r="AZ20" s="195">
        <v>11</v>
      </c>
      <c r="BA20" s="200" t="s">
        <v>19</v>
      </c>
      <c r="BB20" s="197">
        <v>1</v>
      </c>
      <c r="BC20" s="195">
        <v>11</v>
      </c>
      <c r="BD20" s="200" t="s">
        <v>19</v>
      </c>
      <c r="BE20" s="197">
        <v>30</v>
      </c>
      <c r="BF20" s="195">
        <v>11</v>
      </c>
      <c r="BG20" s="200" t="s">
        <v>19</v>
      </c>
      <c r="BH20" s="197">
        <v>30</v>
      </c>
      <c r="BI20" s="434">
        <v>50</v>
      </c>
      <c r="BJ20" s="437"/>
      <c r="BK20" s="438">
        <f t="shared" si="2"/>
        <v>150161</v>
      </c>
      <c r="BL20" s="439"/>
      <c r="BM20" s="440">
        <v>0</v>
      </c>
      <c r="BN20" s="435"/>
      <c r="BO20" s="441">
        <f t="shared" si="3"/>
        <v>150161</v>
      </c>
      <c r="BP20" s="442"/>
      <c r="BQ20" s="442"/>
      <c r="BR20" s="443"/>
      <c r="BS20" s="434">
        <v>15016</v>
      </c>
      <c r="BT20" s="435"/>
      <c r="BU20" s="436"/>
      <c r="BV20" s="434">
        <v>165177</v>
      </c>
      <c r="BW20" s="436"/>
    </row>
    <row r="21" spans="3:75" s="14" customFormat="1" ht="20.25" customHeight="1">
      <c r="C21" s="346"/>
      <c r="D21" s="21" t="s">
        <v>25</v>
      </c>
      <c r="E21" s="4"/>
      <c r="F21" s="7" t="s">
        <v>21</v>
      </c>
      <c r="G21" s="5"/>
      <c r="H21" s="23" t="s">
        <v>26</v>
      </c>
      <c r="I21" s="6"/>
      <c r="J21" s="24" t="s">
        <v>27</v>
      </c>
      <c r="K21" s="7"/>
      <c r="L21" s="23" t="s">
        <v>26</v>
      </c>
      <c r="M21" s="6"/>
      <c r="N21" s="8"/>
      <c r="O21" s="23" t="s">
        <v>26</v>
      </c>
      <c r="P21" s="6"/>
      <c r="Q21" s="8"/>
      <c r="R21" s="23" t="s">
        <v>26</v>
      </c>
      <c r="S21" s="6"/>
      <c r="T21" s="8"/>
      <c r="U21" s="23" t="s">
        <v>26</v>
      </c>
      <c r="V21" s="9"/>
      <c r="W21" s="296"/>
      <c r="X21" s="298"/>
      <c r="Y21" s="329">
        <f t="shared" si="0"/>
        <v>0</v>
      </c>
      <c r="Z21" s="330"/>
      <c r="AA21" s="331"/>
      <c r="AB21" s="317"/>
      <c r="AC21" s="337">
        <f t="shared" si="1"/>
        <v>0</v>
      </c>
      <c r="AD21" s="338"/>
      <c r="AE21" s="338"/>
      <c r="AF21" s="339"/>
      <c r="AG21" s="296"/>
      <c r="AH21" s="317"/>
      <c r="AI21" s="297"/>
      <c r="AJ21" s="296"/>
      <c r="AK21" s="297"/>
      <c r="AM21" s="140"/>
      <c r="AN21" s="140"/>
      <c r="AO21" s="459"/>
      <c r="AP21" s="171" t="s">
        <v>25</v>
      </c>
      <c r="AQ21" s="259">
        <v>11</v>
      </c>
      <c r="AR21" s="261" t="s">
        <v>21</v>
      </c>
      <c r="AS21" s="195">
        <v>11</v>
      </c>
      <c r="AT21" s="200" t="s">
        <v>19</v>
      </c>
      <c r="AU21" s="197">
        <v>1</v>
      </c>
      <c r="AV21" s="201" t="s">
        <v>20</v>
      </c>
      <c r="AW21" s="199">
        <v>11</v>
      </c>
      <c r="AX21" s="200" t="s">
        <v>19</v>
      </c>
      <c r="AY21" s="197">
        <v>30</v>
      </c>
      <c r="AZ21" s="195">
        <v>12</v>
      </c>
      <c r="BA21" s="200" t="s">
        <v>19</v>
      </c>
      <c r="BB21" s="197">
        <v>1</v>
      </c>
      <c r="BC21" s="195">
        <v>12</v>
      </c>
      <c r="BD21" s="200" t="s">
        <v>19</v>
      </c>
      <c r="BE21" s="197">
        <v>31</v>
      </c>
      <c r="BF21" s="195">
        <v>12</v>
      </c>
      <c r="BG21" s="200" t="s">
        <v>19</v>
      </c>
      <c r="BH21" s="197">
        <v>30</v>
      </c>
      <c r="BI21" s="434">
        <v>50</v>
      </c>
      <c r="BJ21" s="437"/>
      <c r="BK21" s="438">
        <f t="shared" si="2"/>
        <v>147682</v>
      </c>
      <c r="BL21" s="439"/>
      <c r="BM21" s="440">
        <v>0</v>
      </c>
      <c r="BN21" s="435"/>
      <c r="BO21" s="441">
        <f t="shared" si="3"/>
        <v>147682</v>
      </c>
      <c r="BP21" s="442"/>
      <c r="BQ21" s="442"/>
      <c r="BR21" s="443"/>
      <c r="BS21" s="434">
        <v>14768</v>
      </c>
      <c r="BT21" s="435"/>
      <c r="BU21" s="436"/>
      <c r="BV21" s="434">
        <v>162450</v>
      </c>
      <c r="BW21" s="436"/>
    </row>
    <row r="22" spans="3:75" s="14" customFormat="1" ht="20.25" customHeight="1">
      <c r="C22" s="346"/>
      <c r="D22" s="21" t="s">
        <v>28</v>
      </c>
      <c r="E22" s="4"/>
      <c r="F22" s="7" t="s">
        <v>21</v>
      </c>
      <c r="G22" s="5"/>
      <c r="H22" s="23" t="s">
        <v>26</v>
      </c>
      <c r="I22" s="6"/>
      <c r="J22" s="24" t="s">
        <v>27</v>
      </c>
      <c r="K22" s="7"/>
      <c r="L22" s="23" t="s">
        <v>26</v>
      </c>
      <c r="M22" s="6"/>
      <c r="N22" s="8"/>
      <c r="O22" s="23" t="s">
        <v>26</v>
      </c>
      <c r="P22" s="6"/>
      <c r="Q22" s="8"/>
      <c r="R22" s="23" t="s">
        <v>26</v>
      </c>
      <c r="S22" s="6"/>
      <c r="T22" s="8"/>
      <c r="U22" s="23" t="s">
        <v>26</v>
      </c>
      <c r="V22" s="9"/>
      <c r="W22" s="296"/>
      <c r="X22" s="298"/>
      <c r="Y22" s="329">
        <f t="shared" si="0"/>
        <v>0</v>
      </c>
      <c r="Z22" s="330"/>
      <c r="AA22" s="331"/>
      <c r="AB22" s="317"/>
      <c r="AC22" s="337">
        <f t="shared" si="1"/>
        <v>0</v>
      </c>
      <c r="AD22" s="338"/>
      <c r="AE22" s="338"/>
      <c r="AF22" s="339"/>
      <c r="AG22" s="296"/>
      <c r="AH22" s="317"/>
      <c r="AI22" s="297"/>
      <c r="AJ22" s="296"/>
      <c r="AK22" s="297"/>
      <c r="AM22" s="140"/>
      <c r="AN22" s="140"/>
      <c r="AO22" s="459"/>
      <c r="AP22" s="171" t="s">
        <v>28</v>
      </c>
      <c r="AQ22" s="259">
        <v>12</v>
      </c>
      <c r="AR22" s="261" t="s">
        <v>21</v>
      </c>
      <c r="AS22" s="195">
        <v>12</v>
      </c>
      <c r="AT22" s="200" t="s">
        <v>19</v>
      </c>
      <c r="AU22" s="197">
        <v>1</v>
      </c>
      <c r="AV22" s="201" t="s">
        <v>20</v>
      </c>
      <c r="AW22" s="199">
        <v>12</v>
      </c>
      <c r="AX22" s="200" t="s">
        <v>19</v>
      </c>
      <c r="AY22" s="197">
        <v>31</v>
      </c>
      <c r="AZ22" s="195">
        <v>1</v>
      </c>
      <c r="BA22" s="200" t="s">
        <v>19</v>
      </c>
      <c r="BB22" s="197">
        <v>1</v>
      </c>
      <c r="BC22" s="195">
        <v>1</v>
      </c>
      <c r="BD22" s="200" t="s">
        <v>19</v>
      </c>
      <c r="BE22" s="197">
        <v>31</v>
      </c>
      <c r="BF22" s="195">
        <v>1</v>
      </c>
      <c r="BG22" s="200" t="s">
        <v>19</v>
      </c>
      <c r="BH22" s="197">
        <v>31</v>
      </c>
      <c r="BI22" s="434">
        <v>50</v>
      </c>
      <c r="BJ22" s="437"/>
      <c r="BK22" s="438">
        <f t="shared" si="2"/>
        <v>142390</v>
      </c>
      <c r="BL22" s="439"/>
      <c r="BM22" s="440">
        <v>0</v>
      </c>
      <c r="BN22" s="435"/>
      <c r="BO22" s="441">
        <f t="shared" si="3"/>
        <v>142390</v>
      </c>
      <c r="BP22" s="442"/>
      <c r="BQ22" s="442"/>
      <c r="BR22" s="443"/>
      <c r="BS22" s="434">
        <v>14238</v>
      </c>
      <c r="BT22" s="435"/>
      <c r="BU22" s="436"/>
      <c r="BV22" s="434">
        <v>156628</v>
      </c>
      <c r="BW22" s="436"/>
    </row>
    <row r="23" spans="3:75" s="14" customFormat="1" ht="20.25" customHeight="1">
      <c r="C23" s="346"/>
      <c r="D23" s="21" t="s">
        <v>29</v>
      </c>
      <c r="E23" s="4"/>
      <c r="F23" s="7" t="s">
        <v>21</v>
      </c>
      <c r="G23" s="5"/>
      <c r="H23" s="23" t="s">
        <v>26</v>
      </c>
      <c r="I23" s="6"/>
      <c r="J23" s="24" t="s">
        <v>27</v>
      </c>
      <c r="K23" s="7"/>
      <c r="L23" s="23" t="s">
        <v>26</v>
      </c>
      <c r="M23" s="6"/>
      <c r="N23" s="8"/>
      <c r="O23" s="23" t="s">
        <v>26</v>
      </c>
      <c r="P23" s="6"/>
      <c r="Q23" s="8"/>
      <c r="R23" s="23" t="s">
        <v>26</v>
      </c>
      <c r="S23" s="6"/>
      <c r="T23" s="8"/>
      <c r="U23" s="23" t="s">
        <v>26</v>
      </c>
      <c r="V23" s="9"/>
      <c r="W23" s="296"/>
      <c r="X23" s="298"/>
      <c r="Y23" s="329">
        <f t="shared" si="0"/>
        <v>0</v>
      </c>
      <c r="Z23" s="330"/>
      <c r="AA23" s="331"/>
      <c r="AB23" s="297"/>
      <c r="AC23" s="337">
        <f t="shared" si="1"/>
        <v>0</v>
      </c>
      <c r="AD23" s="338"/>
      <c r="AE23" s="338"/>
      <c r="AF23" s="339"/>
      <c r="AG23" s="296"/>
      <c r="AH23" s="317"/>
      <c r="AI23" s="297"/>
      <c r="AJ23" s="296"/>
      <c r="AK23" s="297"/>
      <c r="AM23" s="140"/>
      <c r="AN23" s="140"/>
      <c r="AO23" s="459"/>
      <c r="AP23" s="171" t="s">
        <v>29</v>
      </c>
      <c r="AQ23" s="259" t="s">
        <v>74</v>
      </c>
      <c r="AR23" s="261" t="s">
        <v>21</v>
      </c>
      <c r="AS23" s="195">
        <v>1</v>
      </c>
      <c r="AT23" s="200" t="s">
        <v>19</v>
      </c>
      <c r="AU23" s="197">
        <v>1</v>
      </c>
      <c r="AV23" s="201" t="s">
        <v>20</v>
      </c>
      <c r="AW23" s="199">
        <v>1</v>
      </c>
      <c r="AX23" s="200" t="s">
        <v>19</v>
      </c>
      <c r="AY23" s="197">
        <v>31</v>
      </c>
      <c r="AZ23" s="195">
        <v>2</v>
      </c>
      <c r="BA23" s="200" t="s">
        <v>19</v>
      </c>
      <c r="BB23" s="197">
        <v>1</v>
      </c>
      <c r="BC23" s="195">
        <v>2</v>
      </c>
      <c r="BD23" s="200" t="s">
        <v>19</v>
      </c>
      <c r="BE23" s="197">
        <v>28</v>
      </c>
      <c r="BF23" s="195">
        <v>2</v>
      </c>
      <c r="BG23" s="200" t="s">
        <v>19</v>
      </c>
      <c r="BH23" s="197">
        <v>28</v>
      </c>
      <c r="BI23" s="434">
        <v>50</v>
      </c>
      <c r="BJ23" s="437"/>
      <c r="BK23" s="438">
        <f t="shared" si="2"/>
        <v>173477</v>
      </c>
      <c r="BL23" s="439"/>
      <c r="BM23" s="440">
        <v>0</v>
      </c>
      <c r="BN23" s="436"/>
      <c r="BO23" s="441">
        <f t="shared" si="3"/>
        <v>173477</v>
      </c>
      <c r="BP23" s="442"/>
      <c r="BQ23" s="442"/>
      <c r="BR23" s="443"/>
      <c r="BS23" s="434">
        <v>17347</v>
      </c>
      <c r="BT23" s="435"/>
      <c r="BU23" s="436"/>
      <c r="BV23" s="434">
        <v>190824</v>
      </c>
      <c r="BW23" s="436"/>
    </row>
    <row r="24" spans="3:75" s="14" customFormat="1" ht="20.25" customHeight="1">
      <c r="C24" s="346"/>
      <c r="D24" s="21" t="s">
        <v>30</v>
      </c>
      <c r="E24" s="4"/>
      <c r="F24" s="7" t="s">
        <v>21</v>
      </c>
      <c r="G24" s="5"/>
      <c r="H24" s="23" t="s">
        <v>26</v>
      </c>
      <c r="I24" s="6"/>
      <c r="J24" s="24" t="s">
        <v>27</v>
      </c>
      <c r="K24" s="7"/>
      <c r="L24" s="23" t="s">
        <v>26</v>
      </c>
      <c r="M24" s="6"/>
      <c r="N24" s="8"/>
      <c r="O24" s="23" t="s">
        <v>26</v>
      </c>
      <c r="P24" s="6"/>
      <c r="Q24" s="8"/>
      <c r="R24" s="23" t="s">
        <v>26</v>
      </c>
      <c r="S24" s="6"/>
      <c r="T24" s="8"/>
      <c r="U24" s="23" t="s">
        <v>26</v>
      </c>
      <c r="V24" s="9"/>
      <c r="W24" s="296"/>
      <c r="X24" s="298"/>
      <c r="Y24" s="329">
        <f t="shared" si="0"/>
        <v>0</v>
      </c>
      <c r="Z24" s="330"/>
      <c r="AA24" s="331"/>
      <c r="AB24" s="297"/>
      <c r="AC24" s="337">
        <f t="shared" si="1"/>
        <v>0</v>
      </c>
      <c r="AD24" s="338"/>
      <c r="AE24" s="338"/>
      <c r="AF24" s="339"/>
      <c r="AG24" s="296"/>
      <c r="AH24" s="317"/>
      <c r="AI24" s="297"/>
      <c r="AJ24" s="296"/>
      <c r="AK24" s="297"/>
      <c r="AM24" s="140"/>
      <c r="AN24" s="140"/>
      <c r="AO24" s="459"/>
      <c r="AP24" s="171" t="s">
        <v>30</v>
      </c>
      <c r="AQ24" s="259">
        <v>2</v>
      </c>
      <c r="AR24" s="261" t="s">
        <v>21</v>
      </c>
      <c r="AS24" s="195">
        <v>2</v>
      </c>
      <c r="AT24" s="200" t="s">
        <v>19</v>
      </c>
      <c r="AU24" s="197">
        <v>1</v>
      </c>
      <c r="AV24" s="201" t="s">
        <v>20</v>
      </c>
      <c r="AW24" s="199">
        <v>2</v>
      </c>
      <c r="AX24" s="200" t="s">
        <v>19</v>
      </c>
      <c r="AY24" s="197">
        <v>28</v>
      </c>
      <c r="AZ24" s="195">
        <v>3</v>
      </c>
      <c r="BA24" s="200" t="s">
        <v>19</v>
      </c>
      <c r="BB24" s="197">
        <v>1</v>
      </c>
      <c r="BC24" s="195">
        <v>3</v>
      </c>
      <c r="BD24" s="200" t="s">
        <v>19</v>
      </c>
      <c r="BE24" s="197">
        <v>31</v>
      </c>
      <c r="BF24" s="195">
        <v>3</v>
      </c>
      <c r="BG24" s="200" t="s">
        <v>19</v>
      </c>
      <c r="BH24" s="197">
        <v>31</v>
      </c>
      <c r="BI24" s="434">
        <v>50</v>
      </c>
      <c r="BJ24" s="437"/>
      <c r="BK24" s="438">
        <f t="shared" si="2"/>
        <v>191980</v>
      </c>
      <c r="BL24" s="439"/>
      <c r="BM24" s="440">
        <v>0</v>
      </c>
      <c r="BN24" s="436"/>
      <c r="BO24" s="441">
        <f t="shared" si="3"/>
        <v>191980</v>
      </c>
      <c r="BP24" s="442"/>
      <c r="BQ24" s="442"/>
      <c r="BR24" s="443"/>
      <c r="BS24" s="434">
        <v>19197</v>
      </c>
      <c r="BT24" s="435"/>
      <c r="BU24" s="436"/>
      <c r="BV24" s="434">
        <v>211177</v>
      </c>
      <c r="BW24" s="436"/>
    </row>
    <row r="25" spans="3:75" s="14" customFormat="1" ht="20.25" customHeight="1" thickBot="1">
      <c r="C25" s="347"/>
      <c r="D25" s="21" t="s">
        <v>31</v>
      </c>
      <c r="E25" s="4"/>
      <c r="F25" s="7" t="s">
        <v>21</v>
      </c>
      <c r="G25" s="8"/>
      <c r="H25" s="23" t="s">
        <v>26</v>
      </c>
      <c r="I25" s="10"/>
      <c r="J25" s="24" t="s">
        <v>27</v>
      </c>
      <c r="K25" s="7"/>
      <c r="L25" s="23" t="s">
        <v>26</v>
      </c>
      <c r="M25" s="6"/>
      <c r="N25" s="8"/>
      <c r="O25" s="23" t="s">
        <v>26</v>
      </c>
      <c r="P25" s="6"/>
      <c r="Q25" s="8"/>
      <c r="R25" s="23" t="s">
        <v>26</v>
      </c>
      <c r="S25" s="6"/>
      <c r="T25" s="8"/>
      <c r="U25" s="23" t="s">
        <v>26</v>
      </c>
      <c r="V25" s="11"/>
      <c r="W25" s="343"/>
      <c r="X25" s="344"/>
      <c r="Y25" s="329">
        <f t="shared" si="0"/>
        <v>0</v>
      </c>
      <c r="Z25" s="330"/>
      <c r="AA25" s="335"/>
      <c r="AB25" s="336"/>
      <c r="AC25" s="337">
        <f t="shared" si="1"/>
        <v>0</v>
      </c>
      <c r="AD25" s="338"/>
      <c r="AE25" s="338"/>
      <c r="AF25" s="339"/>
      <c r="AG25" s="348"/>
      <c r="AH25" s="349"/>
      <c r="AI25" s="336"/>
      <c r="AJ25" s="348"/>
      <c r="AK25" s="336"/>
      <c r="AM25" s="140"/>
      <c r="AN25" s="140"/>
      <c r="AO25" s="460"/>
      <c r="AP25" s="171" t="s">
        <v>31</v>
      </c>
      <c r="AQ25" s="172"/>
      <c r="AR25" s="176" t="s">
        <v>21</v>
      </c>
      <c r="AS25" s="177"/>
      <c r="AT25" s="173" t="s">
        <v>26</v>
      </c>
      <c r="AU25" s="178"/>
      <c r="AV25" s="175" t="s">
        <v>27</v>
      </c>
      <c r="AW25" s="176"/>
      <c r="AX25" s="173" t="s">
        <v>26</v>
      </c>
      <c r="AY25" s="174"/>
      <c r="AZ25" s="177"/>
      <c r="BA25" s="173" t="s">
        <v>26</v>
      </c>
      <c r="BB25" s="174"/>
      <c r="BC25" s="177"/>
      <c r="BD25" s="173" t="s">
        <v>26</v>
      </c>
      <c r="BE25" s="174"/>
      <c r="BF25" s="177"/>
      <c r="BG25" s="173" t="s">
        <v>26</v>
      </c>
      <c r="BH25" s="179"/>
      <c r="BI25" s="444"/>
      <c r="BJ25" s="445"/>
      <c r="BK25" s="438">
        <f t="shared" si="2"/>
        <v>0</v>
      </c>
      <c r="BL25" s="439"/>
      <c r="BM25" s="446"/>
      <c r="BN25" s="447"/>
      <c r="BO25" s="441">
        <f t="shared" si="3"/>
        <v>0</v>
      </c>
      <c r="BP25" s="442"/>
      <c r="BQ25" s="442"/>
      <c r="BR25" s="443"/>
      <c r="BS25" s="448"/>
      <c r="BT25" s="449"/>
      <c r="BU25" s="447"/>
      <c r="BV25" s="448"/>
      <c r="BW25" s="447"/>
    </row>
    <row r="26" spans="3:75" s="14" customFormat="1" ht="20.25" customHeight="1" thickBot="1">
      <c r="C26" s="340" t="s">
        <v>22</v>
      </c>
      <c r="D26" s="341"/>
      <c r="E26" s="341"/>
      <c r="F26" s="341"/>
      <c r="G26" s="341"/>
      <c r="H26" s="341"/>
      <c r="I26" s="341"/>
      <c r="J26" s="341"/>
      <c r="K26" s="341"/>
      <c r="L26" s="341"/>
      <c r="M26" s="341"/>
      <c r="N26" s="341"/>
      <c r="O26" s="341"/>
      <c r="P26" s="341"/>
      <c r="Q26" s="341"/>
      <c r="R26" s="341"/>
      <c r="S26" s="341"/>
      <c r="T26" s="341"/>
      <c r="U26" s="26"/>
      <c r="V26" s="26"/>
      <c r="W26" s="342" t="str">
        <f>IF((SUM(W19:X25)=0),"0",SUM(W19:X25))</f>
        <v>0</v>
      </c>
      <c r="X26" s="342">
        <f>SUM(X19:X25)</f>
        <v>0</v>
      </c>
      <c r="Y26" s="350" t="str">
        <f>IF((SUM(Y19:Z25)=0),"0",SUM(Y19:Z25))</f>
        <v>0</v>
      </c>
      <c r="Z26" s="351"/>
      <c r="AA26" s="352">
        <f>SUM(AA19:AB25)</f>
        <v>0</v>
      </c>
      <c r="AB26" s="353"/>
      <c r="AC26" s="350" t="str">
        <f>IF((SUM(AC19:AF25)=0),"0",SUM(AC19:AF25))</f>
        <v>0</v>
      </c>
      <c r="AD26" s="354"/>
      <c r="AE26" s="354"/>
      <c r="AF26" s="351"/>
      <c r="AG26" s="350" t="str">
        <f>IF((SUM(AG19:AI25)=0),"0",SUM(AG19:AI25))</f>
        <v>0</v>
      </c>
      <c r="AH26" s="354"/>
      <c r="AI26" s="351"/>
      <c r="AJ26" s="350" t="str">
        <f>IF((SUM(AJ19:AJ25)=0),"0",SUM(AJ19:AJ25))</f>
        <v>0</v>
      </c>
      <c r="AK26" s="351"/>
      <c r="AM26" s="140"/>
      <c r="AN26" s="140"/>
      <c r="AO26" s="450" t="s">
        <v>22</v>
      </c>
      <c r="AP26" s="451"/>
      <c r="AQ26" s="451"/>
      <c r="AR26" s="451"/>
      <c r="AS26" s="451"/>
      <c r="AT26" s="451"/>
      <c r="AU26" s="451"/>
      <c r="AV26" s="451"/>
      <c r="AW26" s="451"/>
      <c r="AX26" s="451"/>
      <c r="AY26" s="451"/>
      <c r="AZ26" s="451"/>
      <c r="BA26" s="451"/>
      <c r="BB26" s="451"/>
      <c r="BC26" s="451"/>
      <c r="BD26" s="451"/>
      <c r="BE26" s="451"/>
      <c r="BF26" s="451"/>
      <c r="BG26" s="180"/>
      <c r="BH26" s="180"/>
      <c r="BI26" s="452">
        <f>IF((SUM(BI19:BJ25)=0),"0",SUM(BI19:BJ25))</f>
        <v>300</v>
      </c>
      <c r="BJ26" s="452">
        <f>SUM(BJ19:BJ25)</f>
        <v>0</v>
      </c>
      <c r="BK26" s="453">
        <f>IF((SUM(BK19:BL25)=0),"0",SUM(BK19:BL25))</f>
        <v>972371</v>
      </c>
      <c r="BL26" s="454"/>
      <c r="BM26" s="455">
        <f>SUM(BM19:BN25)</f>
        <v>0</v>
      </c>
      <c r="BN26" s="456"/>
      <c r="BO26" s="453">
        <f>IF((SUM(BO19:BR25)=0),"0",SUM(BO19:BR25))</f>
        <v>972371</v>
      </c>
      <c r="BP26" s="457"/>
      <c r="BQ26" s="457"/>
      <c r="BR26" s="454"/>
      <c r="BS26" s="453">
        <f>IF((SUM(BS19:BU25)=0),"0",SUM(BS19:BU25))</f>
        <v>97234</v>
      </c>
      <c r="BT26" s="457"/>
      <c r="BU26" s="454"/>
      <c r="BV26" s="453">
        <f>IF((SUM(BV19:BV25)=0),"0",SUM(BV19:BV25))</f>
        <v>1069605</v>
      </c>
      <c r="BW26" s="454"/>
    </row>
    <row r="27" spans="3:75" ht="20.25" customHeight="1">
      <c r="AK27" s="56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  <c r="BH27" s="152"/>
      <c r="BI27" s="152"/>
      <c r="BJ27" s="152"/>
      <c r="BK27" s="152"/>
      <c r="BL27" s="152"/>
      <c r="BM27" s="152"/>
      <c r="BN27" s="152"/>
      <c r="BO27" s="152"/>
      <c r="BP27" s="152"/>
      <c r="BQ27" s="152"/>
      <c r="BR27" s="152"/>
      <c r="BS27" s="152"/>
      <c r="BT27" s="152"/>
      <c r="BU27" s="152"/>
      <c r="BV27" s="152"/>
      <c r="BW27" s="181"/>
    </row>
    <row r="28" spans="3:75" s="13" customFormat="1" ht="24.75" customHeight="1" thickBot="1">
      <c r="C28" s="17" t="s">
        <v>32</v>
      </c>
      <c r="E28" s="17"/>
      <c r="F28" s="14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4"/>
      <c r="Z28" s="18"/>
      <c r="AA28" s="18" t="s">
        <v>3</v>
      </c>
      <c r="AM28" s="141"/>
      <c r="AN28" s="141"/>
      <c r="AO28" s="156" t="s">
        <v>32</v>
      </c>
      <c r="AP28" s="141"/>
      <c r="AQ28" s="156"/>
      <c r="AR28" s="140"/>
      <c r="AS28" s="158"/>
      <c r="AT28" s="158"/>
      <c r="AU28" s="158"/>
      <c r="AV28" s="158"/>
      <c r="AW28" s="158"/>
      <c r="AX28" s="158"/>
      <c r="AY28" s="158"/>
      <c r="AZ28" s="158"/>
      <c r="BA28" s="158"/>
      <c r="BB28" s="158"/>
      <c r="BC28" s="182"/>
      <c r="BD28" s="141"/>
      <c r="BE28" s="141"/>
      <c r="BF28" s="141"/>
      <c r="BG28" s="141"/>
      <c r="BH28" s="141"/>
      <c r="BI28" s="141"/>
      <c r="BJ28" s="141"/>
      <c r="BK28" s="141"/>
      <c r="BL28" s="159"/>
      <c r="BM28" s="159" t="s">
        <v>3</v>
      </c>
      <c r="BN28" s="141"/>
      <c r="BO28" s="141"/>
      <c r="BP28" s="141"/>
      <c r="BQ28" s="141"/>
      <c r="BR28" s="141"/>
      <c r="BS28" s="141"/>
      <c r="BT28" s="141"/>
      <c r="BU28" s="141"/>
      <c r="BV28" s="141"/>
      <c r="BW28" s="141"/>
    </row>
    <row r="29" spans="3:75" s="19" customFormat="1" ht="21.75" customHeight="1">
      <c r="D29" s="20"/>
      <c r="E29" s="294" t="s">
        <v>4</v>
      </c>
      <c r="F29" s="295"/>
      <c r="G29" s="294" t="s">
        <v>5</v>
      </c>
      <c r="H29" s="310"/>
      <c r="I29" s="310"/>
      <c r="J29" s="310"/>
      <c r="K29" s="310"/>
      <c r="L29" s="310"/>
      <c r="M29" s="295"/>
      <c r="N29" s="318" t="s">
        <v>6</v>
      </c>
      <c r="O29" s="319"/>
      <c r="P29" s="320"/>
      <c r="Q29" s="294" t="s">
        <v>59</v>
      </c>
      <c r="R29" s="310"/>
      <c r="S29" s="295"/>
      <c r="T29" s="318" t="s">
        <v>7</v>
      </c>
      <c r="U29" s="319"/>
      <c r="V29" s="320"/>
      <c r="W29" s="294" t="s">
        <v>8</v>
      </c>
      <c r="X29" s="306"/>
      <c r="Y29" s="307" t="s">
        <v>9</v>
      </c>
      <c r="Z29" s="308"/>
      <c r="AA29" s="309" t="s">
        <v>10</v>
      </c>
      <c r="AB29" s="295"/>
      <c r="AC29" s="294" t="s">
        <v>11</v>
      </c>
      <c r="AD29" s="310"/>
      <c r="AE29" s="310"/>
      <c r="AF29" s="295"/>
      <c r="AG29" s="294" t="s">
        <v>12</v>
      </c>
      <c r="AH29" s="310"/>
      <c r="AI29" s="295"/>
      <c r="AJ29" s="294" t="s">
        <v>13</v>
      </c>
      <c r="AK29" s="295"/>
      <c r="AM29" s="160"/>
      <c r="AN29" s="160"/>
      <c r="AO29" s="160"/>
      <c r="AP29" s="161"/>
      <c r="AQ29" s="413" t="s">
        <v>4</v>
      </c>
      <c r="AR29" s="414"/>
      <c r="AS29" s="413" t="s">
        <v>5</v>
      </c>
      <c r="AT29" s="415"/>
      <c r="AU29" s="415"/>
      <c r="AV29" s="415"/>
      <c r="AW29" s="415"/>
      <c r="AX29" s="415"/>
      <c r="AY29" s="414"/>
      <c r="AZ29" s="416" t="s">
        <v>6</v>
      </c>
      <c r="BA29" s="417"/>
      <c r="BB29" s="418"/>
      <c r="BC29" s="413" t="s">
        <v>59</v>
      </c>
      <c r="BD29" s="415"/>
      <c r="BE29" s="414"/>
      <c r="BF29" s="416" t="s">
        <v>7</v>
      </c>
      <c r="BG29" s="417"/>
      <c r="BH29" s="418"/>
      <c r="BI29" s="413" t="s">
        <v>8</v>
      </c>
      <c r="BJ29" s="419"/>
      <c r="BK29" s="420" t="s">
        <v>9</v>
      </c>
      <c r="BL29" s="421"/>
      <c r="BM29" s="422" t="s">
        <v>10</v>
      </c>
      <c r="BN29" s="414"/>
      <c r="BO29" s="413" t="s">
        <v>11</v>
      </c>
      <c r="BP29" s="415"/>
      <c r="BQ29" s="415"/>
      <c r="BR29" s="414"/>
      <c r="BS29" s="413" t="s">
        <v>12</v>
      </c>
      <c r="BT29" s="415"/>
      <c r="BU29" s="414"/>
      <c r="BV29" s="413" t="s">
        <v>13</v>
      </c>
      <c r="BW29" s="414"/>
    </row>
    <row r="30" spans="3:75" s="47" customFormat="1" ht="41.25" customHeight="1">
      <c r="C30" s="48" t="s">
        <v>51</v>
      </c>
      <c r="D30" s="49"/>
      <c r="E30" s="50"/>
      <c r="F30" s="51"/>
      <c r="G30" s="50"/>
      <c r="H30" s="51"/>
      <c r="I30" s="51"/>
      <c r="J30" s="51"/>
      <c r="K30" s="51"/>
      <c r="L30" s="51"/>
      <c r="M30" s="52"/>
      <c r="N30" s="326" t="s">
        <v>60</v>
      </c>
      <c r="O30" s="327"/>
      <c r="P30" s="328"/>
      <c r="Q30" s="321" t="s">
        <v>61</v>
      </c>
      <c r="R30" s="322"/>
      <c r="S30" s="323"/>
      <c r="T30" s="53"/>
      <c r="U30" s="54"/>
      <c r="V30" s="55"/>
      <c r="W30" s="314" t="s">
        <v>52</v>
      </c>
      <c r="X30" s="324"/>
      <c r="Y30" s="325" t="s">
        <v>15</v>
      </c>
      <c r="Z30" s="324"/>
      <c r="AA30" s="68" t="s">
        <v>57</v>
      </c>
      <c r="AB30" s="55" t="s">
        <v>49</v>
      </c>
      <c r="AC30" s="314" t="s">
        <v>15</v>
      </c>
      <c r="AD30" s="315"/>
      <c r="AE30" s="315"/>
      <c r="AF30" s="316"/>
      <c r="AG30" s="314" t="s">
        <v>15</v>
      </c>
      <c r="AH30" s="315"/>
      <c r="AI30" s="316"/>
      <c r="AJ30" s="314" t="s">
        <v>15</v>
      </c>
      <c r="AK30" s="316"/>
      <c r="AM30" s="150"/>
      <c r="AN30" s="150"/>
      <c r="AO30" s="162" t="s">
        <v>0</v>
      </c>
      <c r="AP30" s="163"/>
      <c r="AQ30" s="164"/>
      <c r="AR30" s="165"/>
      <c r="AS30" s="164"/>
      <c r="AT30" s="165"/>
      <c r="AU30" s="165"/>
      <c r="AV30" s="165"/>
      <c r="AW30" s="165"/>
      <c r="AX30" s="165"/>
      <c r="AY30" s="166"/>
      <c r="AZ30" s="423" t="s">
        <v>60</v>
      </c>
      <c r="BA30" s="424"/>
      <c r="BB30" s="425"/>
      <c r="BC30" s="426" t="s">
        <v>61</v>
      </c>
      <c r="BD30" s="427"/>
      <c r="BE30" s="428"/>
      <c r="BF30" s="167"/>
      <c r="BG30" s="168"/>
      <c r="BH30" s="169"/>
      <c r="BI30" s="429" t="s">
        <v>14</v>
      </c>
      <c r="BJ30" s="430"/>
      <c r="BK30" s="431" t="s">
        <v>15</v>
      </c>
      <c r="BL30" s="430"/>
      <c r="BM30" s="170" t="s">
        <v>57</v>
      </c>
      <c r="BN30" s="169" t="s">
        <v>49</v>
      </c>
      <c r="BO30" s="429" t="s">
        <v>15</v>
      </c>
      <c r="BP30" s="432"/>
      <c r="BQ30" s="432"/>
      <c r="BR30" s="433"/>
      <c r="BS30" s="429" t="s">
        <v>15</v>
      </c>
      <c r="BT30" s="432"/>
      <c r="BU30" s="433"/>
      <c r="BV30" s="429" t="s">
        <v>15</v>
      </c>
      <c r="BW30" s="433"/>
    </row>
    <row r="31" spans="3:75" s="14" customFormat="1" ht="20.25" customHeight="1">
      <c r="C31" s="345" t="s">
        <v>16</v>
      </c>
      <c r="D31" s="21" t="s">
        <v>17</v>
      </c>
      <c r="E31" s="35">
        <f>E19</f>
        <v>0</v>
      </c>
      <c r="F31" s="29" t="s">
        <v>18</v>
      </c>
      <c r="G31" s="380"/>
      <c r="H31" s="381"/>
      <c r="I31" s="381"/>
      <c r="J31" s="381"/>
      <c r="K31" s="381"/>
      <c r="L31" s="381"/>
      <c r="M31" s="381"/>
      <c r="N31" s="381"/>
      <c r="O31" s="381"/>
      <c r="P31" s="381"/>
      <c r="Q31" s="381"/>
      <c r="R31" s="381"/>
      <c r="S31" s="381"/>
      <c r="T31" s="381"/>
      <c r="U31" s="381"/>
      <c r="V31" s="382"/>
      <c r="W31" s="332">
        <f>'控除集計（子メータ用）'!D27</f>
        <v>0</v>
      </c>
      <c r="X31" s="355"/>
      <c r="Y31" s="356">
        <f>'控除集計（子メータ用）'!E27</f>
        <v>0</v>
      </c>
      <c r="Z31" s="355"/>
      <c r="AA31" s="356"/>
      <c r="AB31" s="333"/>
      <c r="AC31" s="332">
        <f>Y31+AA31</f>
        <v>0</v>
      </c>
      <c r="AD31" s="333"/>
      <c r="AE31" s="333"/>
      <c r="AF31" s="334"/>
      <c r="AG31" s="332">
        <f t="shared" ref="AG31:AG37" si="4">ROUNDDOWN(AC31*0.1,0)</f>
        <v>0</v>
      </c>
      <c r="AH31" s="333"/>
      <c r="AI31" s="334"/>
      <c r="AJ31" s="332">
        <f>AC31+AG31</f>
        <v>0</v>
      </c>
      <c r="AK31" s="334"/>
      <c r="AM31" s="140"/>
      <c r="AN31" s="140"/>
      <c r="AO31" s="458" t="s">
        <v>16</v>
      </c>
      <c r="AP31" s="171" t="s">
        <v>17</v>
      </c>
      <c r="AQ31" s="249" t="str">
        <f>AQ19</f>
        <v>R5.9</v>
      </c>
      <c r="AR31" s="184" t="s">
        <v>18</v>
      </c>
      <c r="AS31" s="463"/>
      <c r="AT31" s="464"/>
      <c r="AU31" s="464"/>
      <c r="AV31" s="464"/>
      <c r="AW31" s="464"/>
      <c r="AX31" s="464"/>
      <c r="AY31" s="464"/>
      <c r="AZ31" s="464"/>
      <c r="BA31" s="464"/>
      <c r="BB31" s="464"/>
      <c r="BC31" s="464"/>
      <c r="BD31" s="464"/>
      <c r="BE31" s="464"/>
      <c r="BF31" s="464"/>
      <c r="BG31" s="464"/>
      <c r="BH31" s="465"/>
      <c r="BI31" s="441">
        <f>'控除集計（子メータ用）'!AB27</f>
        <v>5</v>
      </c>
      <c r="BJ31" s="439"/>
      <c r="BK31" s="438">
        <f>'控除集計（子メータ用）'!AC27</f>
        <v>25981</v>
      </c>
      <c r="BL31" s="439"/>
      <c r="BM31" s="438">
        <v>0</v>
      </c>
      <c r="BN31" s="442"/>
      <c r="BO31" s="441">
        <f>BK31+BM31</f>
        <v>25981</v>
      </c>
      <c r="BP31" s="442"/>
      <c r="BQ31" s="442"/>
      <c r="BR31" s="443"/>
      <c r="BS31" s="441">
        <f t="shared" ref="BS31:BS37" si="5">ROUNDDOWN(BO31*0.1,0)</f>
        <v>2598</v>
      </c>
      <c r="BT31" s="442"/>
      <c r="BU31" s="443"/>
      <c r="BV31" s="441">
        <f>BO31+BS31</f>
        <v>28579</v>
      </c>
      <c r="BW31" s="443"/>
    </row>
    <row r="32" spans="3:75" s="14" customFormat="1" ht="20.25" customHeight="1">
      <c r="C32" s="346"/>
      <c r="D32" s="21" t="s">
        <v>24</v>
      </c>
      <c r="E32" s="35">
        <f t="shared" ref="E32:E37" si="6">E20</f>
        <v>0</v>
      </c>
      <c r="F32" s="28" t="s">
        <v>21</v>
      </c>
      <c r="G32" s="383"/>
      <c r="H32" s="384"/>
      <c r="I32" s="384"/>
      <c r="J32" s="384"/>
      <c r="K32" s="384"/>
      <c r="L32" s="384"/>
      <c r="M32" s="384"/>
      <c r="N32" s="384"/>
      <c r="O32" s="384"/>
      <c r="P32" s="384"/>
      <c r="Q32" s="384"/>
      <c r="R32" s="384"/>
      <c r="S32" s="384"/>
      <c r="T32" s="384"/>
      <c r="U32" s="384"/>
      <c r="V32" s="385"/>
      <c r="W32" s="332">
        <f>'控除集計（子メータ用）'!G27</f>
        <v>0</v>
      </c>
      <c r="X32" s="355"/>
      <c r="Y32" s="356">
        <f>'控除集計（子メータ用）'!H27</f>
        <v>0</v>
      </c>
      <c r="Z32" s="355"/>
      <c r="AA32" s="356"/>
      <c r="AB32" s="333"/>
      <c r="AC32" s="332">
        <f t="shared" ref="AC32:AC37" si="7">Y32+AA32</f>
        <v>0</v>
      </c>
      <c r="AD32" s="333"/>
      <c r="AE32" s="333"/>
      <c r="AF32" s="334"/>
      <c r="AG32" s="332">
        <f t="shared" si="4"/>
        <v>0</v>
      </c>
      <c r="AH32" s="333"/>
      <c r="AI32" s="334"/>
      <c r="AJ32" s="332">
        <f t="shared" ref="AJ32:AJ37" si="8">AC32+AG32</f>
        <v>0</v>
      </c>
      <c r="AK32" s="334"/>
      <c r="AM32" s="140"/>
      <c r="AN32" s="140"/>
      <c r="AO32" s="459"/>
      <c r="AP32" s="171" t="s">
        <v>24</v>
      </c>
      <c r="AQ32" s="249">
        <f t="shared" ref="AQ32:AQ37" si="9">AQ20</f>
        <v>10</v>
      </c>
      <c r="AR32" s="185" t="s">
        <v>21</v>
      </c>
      <c r="AS32" s="466"/>
      <c r="AT32" s="467"/>
      <c r="AU32" s="467"/>
      <c r="AV32" s="467"/>
      <c r="AW32" s="467"/>
      <c r="AX32" s="467"/>
      <c r="AY32" s="467"/>
      <c r="AZ32" s="467"/>
      <c r="BA32" s="467"/>
      <c r="BB32" s="467"/>
      <c r="BC32" s="467"/>
      <c r="BD32" s="467"/>
      <c r="BE32" s="467"/>
      <c r="BF32" s="467"/>
      <c r="BG32" s="467"/>
      <c r="BH32" s="468"/>
      <c r="BI32" s="441">
        <f>'控除集計（子メータ用）'!AE27</f>
        <v>6</v>
      </c>
      <c r="BJ32" s="439"/>
      <c r="BK32" s="438">
        <f>'控除集計（子メータ用）'!AF27</f>
        <v>25315</v>
      </c>
      <c r="BL32" s="439"/>
      <c r="BM32" s="438">
        <v>0</v>
      </c>
      <c r="BN32" s="442"/>
      <c r="BO32" s="441">
        <f t="shared" ref="BO32:BO37" si="10">BK32+BM32</f>
        <v>25315</v>
      </c>
      <c r="BP32" s="442"/>
      <c r="BQ32" s="442"/>
      <c r="BR32" s="443"/>
      <c r="BS32" s="441">
        <f t="shared" si="5"/>
        <v>2531</v>
      </c>
      <c r="BT32" s="442"/>
      <c r="BU32" s="443"/>
      <c r="BV32" s="441">
        <f t="shared" ref="BV32:BV37" si="11">BO32+BS32</f>
        <v>27846</v>
      </c>
      <c r="BW32" s="443"/>
    </row>
    <row r="33" spans="3:75" s="14" customFormat="1" ht="20.25" customHeight="1">
      <c r="C33" s="346"/>
      <c r="D33" s="21" t="s">
        <v>25</v>
      </c>
      <c r="E33" s="35">
        <f t="shared" si="6"/>
        <v>0</v>
      </c>
      <c r="F33" s="28" t="s">
        <v>21</v>
      </c>
      <c r="G33" s="383"/>
      <c r="H33" s="384"/>
      <c r="I33" s="384"/>
      <c r="J33" s="384"/>
      <c r="K33" s="384"/>
      <c r="L33" s="384"/>
      <c r="M33" s="384"/>
      <c r="N33" s="384"/>
      <c r="O33" s="384"/>
      <c r="P33" s="384"/>
      <c r="Q33" s="384"/>
      <c r="R33" s="384"/>
      <c r="S33" s="384"/>
      <c r="T33" s="384"/>
      <c r="U33" s="384"/>
      <c r="V33" s="385"/>
      <c r="W33" s="332">
        <f>'控除集計（子メータ用）'!J27</f>
        <v>0</v>
      </c>
      <c r="X33" s="355"/>
      <c r="Y33" s="356">
        <f>'控除集計（子メータ用）'!K27</f>
        <v>0</v>
      </c>
      <c r="Z33" s="355"/>
      <c r="AA33" s="356"/>
      <c r="AB33" s="333"/>
      <c r="AC33" s="332">
        <f t="shared" si="7"/>
        <v>0</v>
      </c>
      <c r="AD33" s="333"/>
      <c r="AE33" s="333"/>
      <c r="AF33" s="334"/>
      <c r="AG33" s="332">
        <f t="shared" si="4"/>
        <v>0</v>
      </c>
      <c r="AH33" s="333"/>
      <c r="AI33" s="334"/>
      <c r="AJ33" s="332">
        <f t="shared" si="8"/>
        <v>0</v>
      </c>
      <c r="AK33" s="334"/>
      <c r="AM33" s="140"/>
      <c r="AN33" s="140"/>
      <c r="AO33" s="459"/>
      <c r="AP33" s="171" t="s">
        <v>25</v>
      </c>
      <c r="AQ33" s="249">
        <f t="shared" si="9"/>
        <v>11</v>
      </c>
      <c r="AR33" s="185" t="s">
        <v>21</v>
      </c>
      <c r="AS33" s="466"/>
      <c r="AT33" s="467"/>
      <c r="AU33" s="467"/>
      <c r="AV33" s="467"/>
      <c r="AW33" s="467"/>
      <c r="AX33" s="467"/>
      <c r="AY33" s="467"/>
      <c r="AZ33" s="467"/>
      <c r="BA33" s="467"/>
      <c r="BB33" s="467"/>
      <c r="BC33" s="467"/>
      <c r="BD33" s="467"/>
      <c r="BE33" s="467"/>
      <c r="BF33" s="467"/>
      <c r="BG33" s="467"/>
      <c r="BH33" s="468"/>
      <c r="BI33" s="441">
        <f>'控除集計（子メータ用）'!AH27</f>
        <v>6</v>
      </c>
      <c r="BJ33" s="439"/>
      <c r="BK33" s="438">
        <f>'控除集計（子メータ用）'!AI27</f>
        <v>24856</v>
      </c>
      <c r="BL33" s="439"/>
      <c r="BM33" s="438">
        <v>0</v>
      </c>
      <c r="BN33" s="442"/>
      <c r="BO33" s="441">
        <f t="shared" si="10"/>
        <v>24856</v>
      </c>
      <c r="BP33" s="442"/>
      <c r="BQ33" s="442"/>
      <c r="BR33" s="443"/>
      <c r="BS33" s="441">
        <f t="shared" si="5"/>
        <v>2485</v>
      </c>
      <c r="BT33" s="442"/>
      <c r="BU33" s="443"/>
      <c r="BV33" s="441">
        <f t="shared" si="11"/>
        <v>27341</v>
      </c>
      <c r="BW33" s="443"/>
    </row>
    <row r="34" spans="3:75" s="14" customFormat="1" ht="20.25" customHeight="1">
      <c r="C34" s="346"/>
      <c r="D34" s="21" t="s">
        <v>28</v>
      </c>
      <c r="E34" s="35">
        <f t="shared" si="6"/>
        <v>0</v>
      </c>
      <c r="F34" s="28" t="s">
        <v>21</v>
      </c>
      <c r="G34" s="383"/>
      <c r="H34" s="384"/>
      <c r="I34" s="384"/>
      <c r="J34" s="384"/>
      <c r="K34" s="384"/>
      <c r="L34" s="384"/>
      <c r="M34" s="384"/>
      <c r="N34" s="384"/>
      <c r="O34" s="384"/>
      <c r="P34" s="384"/>
      <c r="Q34" s="384"/>
      <c r="R34" s="384"/>
      <c r="S34" s="384"/>
      <c r="T34" s="384"/>
      <c r="U34" s="384"/>
      <c r="V34" s="385"/>
      <c r="W34" s="332">
        <f>'控除集計（子メータ用）'!M27</f>
        <v>0</v>
      </c>
      <c r="X34" s="355"/>
      <c r="Y34" s="356">
        <f>'控除集計（子メータ用）'!N27</f>
        <v>0</v>
      </c>
      <c r="Z34" s="355"/>
      <c r="AA34" s="356"/>
      <c r="AB34" s="333"/>
      <c r="AC34" s="332">
        <f t="shared" si="7"/>
        <v>0</v>
      </c>
      <c r="AD34" s="333"/>
      <c r="AE34" s="333"/>
      <c r="AF34" s="334"/>
      <c r="AG34" s="332">
        <f t="shared" si="4"/>
        <v>0</v>
      </c>
      <c r="AH34" s="333"/>
      <c r="AI34" s="334"/>
      <c r="AJ34" s="332">
        <f t="shared" si="8"/>
        <v>0</v>
      </c>
      <c r="AK34" s="334"/>
      <c r="AM34" s="140"/>
      <c r="AN34" s="140"/>
      <c r="AO34" s="459"/>
      <c r="AP34" s="171" t="s">
        <v>28</v>
      </c>
      <c r="AQ34" s="249">
        <f t="shared" si="9"/>
        <v>12</v>
      </c>
      <c r="AR34" s="185" t="s">
        <v>21</v>
      </c>
      <c r="AS34" s="466"/>
      <c r="AT34" s="467"/>
      <c r="AU34" s="467"/>
      <c r="AV34" s="467"/>
      <c r="AW34" s="467"/>
      <c r="AX34" s="467"/>
      <c r="AY34" s="467"/>
      <c r="AZ34" s="467"/>
      <c r="BA34" s="467"/>
      <c r="BB34" s="467"/>
      <c r="BC34" s="467"/>
      <c r="BD34" s="467"/>
      <c r="BE34" s="467"/>
      <c r="BF34" s="467"/>
      <c r="BG34" s="467"/>
      <c r="BH34" s="468"/>
      <c r="BI34" s="441">
        <f>'控除集計（子メータ用）'!AK27</f>
        <v>5</v>
      </c>
      <c r="BJ34" s="439"/>
      <c r="BK34" s="438">
        <f>'控除集計（子メータ用）'!AL27</f>
        <v>23421</v>
      </c>
      <c r="BL34" s="439"/>
      <c r="BM34" s="438">
        <v>0</v>
      </c>
      <c r="BN34" s="442"/>
      <c r="BO34" s="441">
        <f t="shared" si="10"/>
        <v>23421</v>
      </c>
      <c r="BP34" s="442"/>
      <c r="BQ34" s="442"/>
      <c r="BR34" s="443"/>
      <c r="BS34" s="441">
        <f t="shared" si="5"/>
        <v>2342</v>
      </c>
      <c r="BT34" s="442"/>
      <c r="BU34" s="443"/>
      <c r="BV34" s="441">
        <f t="shared" si="11"/>
        <v>25763</v>
      </c>
      <c r="BW34" s="443"/>
    </row>
    <row r="35" spans="3:75" s="14" customFormat="1" ht="20.25" customHeight="1">
      <c r="C35" s="346"/>
      <c r="D35" s="21" t="s">
        <v>29</v>
      </c>
      <c r="E35" s="35">
        <f t="shared" si="6"/>
        <v>0</v>
      </c>
      <c r="F35" s="28" t="s">
        <v>21</v>
      </c>
      <c r="G35" s="383"/>
      <c r="H35" s="384"/>
      <c r="I35" s="384"/>
      <c r="J35" s="384"/>
      <c r="K35" s="384"/>
      <c r="L35" s="384"/>
      <c r="M35" s="384"/>
      <c r="N35" s="384"/>
      <c r="O35" s="384"/>
      <c r="P35" s="384"/>
      <c r="Q35" s="384"/>
      <c r="R35" s="384"/>
      <c r="S35" s="384"/>
      <c r="T35" s="384"/>
      <c r="U35" s="384"/>
      <c r="V35" s="385"/>
      <c r="W35" s="332">
        <f>'控除集計（子メータ用）'!P27</f>
        <v>0</v>
      </c>
      <c r="X35" s="355"/>
      <c r="Y35" s="356">
        <f>'控除集計（子メータ用）'!Q27</f>
        <v>0</v>
      </c>
      <c r="Z35" s="355"/>
      <c r="AA35" s="356"/>
      <c r="AB35" s="333"/>
      <c r="AC35" s="332">
        <f t="shared" si="7"/>
        <v>0</v>
      </c>
      <c r="AD35" s="333"/>
      <c r="AE35" s="333"/>
      <c r="AF35" s="334"/>
      <c r="AG35" s="332">
        <f t="shared" si="4"/>
        <v>0</v>
      </c>
      <c r="AH35" s="333"/>
      <c r="AI35" s="334"/>
      <c r="AJ35" s="332">
        <f t="shared" si="8"/>
        <v>0</v>
      </c>
      <c r="AK35" s="334"/>
      <c r="AM35" s="140"/>
      <c r="AN35" s="140"/>
      <c r="AO35" s="459"/>
      <c r="AP35" s="171" t="s">
        <v>29</v>
      </c>
      <c r="AQ35" s="249" t="str">
        <f t="shared" si="9"/>
        <v>R6.1</v>
      </c>
      <c r="AR35" s="185" t="s">
        <v>21</v>
      </c>
      <c r="AS35" s="466"/>
      <c r="AT35" s="467"/>
      <c r="AU35" s="467"/>
      <c r="AV35" s="467"/>
      <c r="AW35" s="467"/>
      <c r="AX35" s="467"/>
      <c r="AY35" s="467"/>
      <c r="AZ35" s="467"/>
      <c r="BA35" s="467"/>
      <c r="BB35" s="467"/>
      <c r="BC35" s="467"/>
      <c r="BD35" s="467"/>
      <c r="BE35" s="467"/>
      <c r="BF35" s="467"/>
      <c r="BG35" s="467"/>
      <c r="BH35" s="468"/>
      <c r="BI35" s="441">
        <f>'控除集計（子メータ用）'!AN27</f>
        <v>5</v>
      </c>
      <c r="BJ35" s="439"/>
      <c r="BK35" s="438">
        <f>'控除集計（子メータ用）'!AO27</f>
        <v>26397</v>
      </c>
      <c r="BL35" s="439"/>
      <c r="BM35" s="438">
        <v>0</v>
      </c>
      <c r="BN35" s="442"/>
      <c r="BO35" s="441">
        <f t="shared" si="10"/>
        <v>26397</v>
      </c>
      <c r="BP35" s="442"/>
      <c r="BQ35" s="442"/>
      <c r="BR35" s="443"/>
      <c r="BS35" s="441">
        <f t="shared" si="5"/>
        <v>2639</v>
      </c>
      <c r="BT35" s="442"/>
      <c r="BU35" s="443"/>
      <c r="BV35" s="441">
        <f t="shared" si="11"/>
        <v>29036</v>
      </c>
      <c r="BW35" s="443"/>
    </row>
    <row r="36" spans="3:75" s="14" customFormat="1" ht="20.25" customHeight="1">
      <c r="C36" s="346"/>
      <c r="D36" s="21" t="s">
        <v>30</v>
      </c>
      <c r="E36" s="35">
        <f t="shared" si="6"/>
        <v>0</v>
      </c>
      <c r="F36" s="28" t="s">
        <v>21</v>
      </c>
      <c r="G36" s="383"/>
      <c r="H36" s="384"/>
      <c r="I36" s="384"/>
      <c r="J36" s="384"/>
      <c r="K36" s="384"/>
      <c r="L36" s="384"/>
      <c r="M36" s="384"/>
      <c r="N36" s="384"/>
      <c r="O36" s="384"/>
      <c r="P36" s="384"/>
      <c r="Q36" s="384"/>
      <c r="R36" s="384"/>
      <c r="S36" s="384"/>
      <c r="T36" s="384"/>
      <c r="U36" s="384"/>
      <c r="V36" s="385"/>
      <c r="W36" s="332">
        <f>'控除集計（子メータ用）'!S27</f>
        <v>0</v>
      </c>
      <c r="X36" s="355"/>
      <c r="Y36" s="356">
        <f>'控除集計（子メータ用）'!T27</f>
        <v>0</v>
      </c>
      <c r="Z36" s="355"/>
      <c r="AA36" s="356"/>
      <c r="AB36" s="333"/>
      <c r="AC36" s="332">
        <f t="shared" si="7"/>
        <v>0</v>
      </c>
      <c r="AD36" s="333"/>
      <c r="AE36" s="333"/>
      <c r="AF36" s="334"/>
      <c r="AG36" s="332">
        <f t="shared" si="4"/>
        <v>0</v>
      </c>
      <c r="AH36" s="333"/>
      <c r="AI36" s="334"/>
      <c r="AJ36" s="332">
        <f t="shared" si="8"/>
        <v>0</v>
      </c>
      <c r="AK36" s="334"/>
      <c r="AM36" s="140"/>
      <c r="AN36" s="140"/>
      <c r="AO36" s="459"/>
      <c r="AP36" s="171" t="s">
        <v>30</v>
      </c>
      <c r="AQ36" s="249">
        <f t="shared" si="9"/>
        <v>2</v>
      </c>
      <c r="AR36" s="185" t="s">
        <v>21</v>
      </c>
      <c r="AS36" s="466"/>
      <c r="AT36" s="467"/>
      <c r="AU36" s="467"/>
      <c r="AV36" s="467"/>
      <c r="AW36" s="467"/>
      <c r="AX36" s="467"/>
      <c r="AY36" s="467"/>
      <c r="AZ36" s="467"/>
      <c r="BA36" s="467"/>
      <c r="BB36" s="467"/>
      <c r="BC36" s="467"/>
      <c r="BD36" s="467"/>
      <c r="BE36" s="467"/>
      <c r="BF36" s="467"/>
      <c r="BG36" s="467"/>
      <c r="BH36" s="468"/>
      <c r="BI36" s="441">
        <f>'控除集計（子メータ用）'!AQ27</f>
        <v>4</v>
      </c>
      <c r="BJ36" s="439"/>
      <c r="BK36" s="438">
        <f>'控除集計（子メータ用）'!AR27</f>
        <v>29091</v>
      </c>
      <c r="BL36" s="439"/>
      <c r="BM36" s="438">
        <v>0</v>
      </c>
      <c r="BN36" s="442"/>
      <c r="BO36" s="441">
        <f t="shared" si="10"/>
        <v>29091</v>
      </c>
      <c r="BP36" s="442"/>
      <c r="BQ36" s="442"/>
      <c r="BR36" s="443"/>
      <c r="BS36" s="441">
        <f t="shared" si="5"/>
        <v>2909</v>
      </c>
      <c r="BT36" s="442"/>
      <c r="BU36" s="443"/>
      <c r="BV36" s="441">
        <f t="shared" si="11"/>
        <v>32000</v>
      </c>
      <c r="BW36" s="443"/>
    </row>
    <row r="37" spans="3:75" s="14" customFormat="1" ht="20.25" customHeight="1" thickBot="1">
      <c r="C37" s="347"/>
      <c r="D37" s="21" t="s">
        <v>31</v>
      </c>
      <c r="E37" s="35">
        <f t="shared" si="6"/>
        <v>0</v>
      </c>
      <c r="F37" s="28" t="s">
        <v>21</v>
      </c>
      <c r="G37" s="386"/>
      <c r="H37" s="387"/>
      <c r="I37" s="387"/>
      <c r="J37" s="387"/>
      <c r="K37" s="387"/>
      <c r="L37" s="387"/>
      <c r="M37" s="387"/>
      <c r="N37" s="387"/>
      <c r="O37" s="387"/>
      <c r="P37" s="387"/>
      <c r="Q37" s="387"/>
      <c r="R37" s="387"/>
      <c r="S37" s="387"/>
      <c r="T37" s="387"/>
      <c r="U37" s="387"/>
      <c r="V37" s="388"/>
      <c r="W37" s="357"/>
      <c r="X37" s="358"/>
      <c r="Y37" s="356"/>
      <c r="Z37" s="355"/>
      <c r="AA37" s="356"/>
      <c r="AB37" s="333"/>
      <c r="AC37" s="332">
        <f t="shared" si="7"/>
        <v>0</v>
      </c>
      <c r="AD37" s="333"/>
      <c r="AE37" s="333"/>
      <c r="AF37" s="334"/>
      <c r="AG37" s="332">
        <f t="shared" si="4"/>
        <v>0</v>
      </c>
      <c r="AH37" s="333"/>
      <c r="AI37" s="334"/>
      <c r="AJ37" s="332">
        <f t="shared" si="8"/>
        <v>0</v>
      </c>
      <c r="AK37" s="334"/>
      <c r="AM37" s="140"/>
      <c r="AN37" s="140"/>
      <c r="AO37" s="460"/>
      <c r="AP37" s="171" t="s">
        <v>31</v>
      </c>
      <c r="AQ37" s="183">
        <f t="shared" si="9"/>
        <v>0</v>
      </c>
      <c r="AR37" s="185" t="s">
        <v>21</v>
      </c>
      <c r="AS37" s="469"/>
      <c r="AT37" s="470"/>
      <c r="AU37" s="470"/>
      <c r="AV37" s="470"/>
      <c r="AW37" s="470"/>
      <c r="AX37" s="470"/>
      <c r="AY37" s="470"/>
      <c r="AZ37" s="470"/>
      <c r="BA37" s="470"/>
      <c r="BB37" s="470"/>
      <c r="BC37" s="470"/>
      <c r="BD37" s="470"/>
      <c r="BE37" s="470"/>
      <c r="BF37" s="470"/>
      <c r="BG37" s="470"/>
      <c r="BH37" s="471"/>
      <c r="BI37" s="461"/>
      <c r="BJ37" s="462"/>
      <c r="BK37" s="438"/>
      <c r="BL37" s="439"/>
      <c r="BM37" s="438"/>
      <c r="BN37" s="442"/>
      <c r="BO37" s="441">
        <f t="shared" si="10"/>
        <v>0</v>
      </c>
      <c r="BP37" s="442"/>
      <c r="BQ37" s="442"/>
      <c r="BR37" s="443"/>
      <c r="BS37" s="441">
        <f t="shared" si="5"/>
        <v>0</v>
      </c>
      <c r="BT37" s="442"/>
      <c r="BU37" s="443"/>
      <c r="BV37" s="441">
        <f t="shared" si="11"/>
        <v>0</v>
      </c>
      <c r="BW37" s="443"/>
    </row>
    <row r="38" spans="3:75" s="14" customFormat="1" ht="20.25" customHeight="1" thickBot="1">
      <c r="C38" s="340" t="s">
        <v>22</v>
      </c>
      <c r="D38" s="341"/>
      <c r="E38" s="341"/>
      <c r="F38" s="341"/>
      <c r="G38" s="341"/>
      <c r="H38" s="341"/>
      <c r="I38" s="341"/>
      <c r="J38" s="341"/>
      <c r="K38" s="341"/>
      <c r="L38" s="341"/>
      <c r="M38" s="341"/>
      <c r="N38" s="341"/>
      <c r="O38" s="341"/>
      <c r="P38" s="341"/>
      <c r="Q38" s="341"/>
      <c r="R38" s="341"/>
      <c r="S38" s="341"/>
      <c r="T38" s="341"/>
      <c r="U38" s="26"/>
      <c r="V38" s="26"/>
      <c r="W38" s="342" t="str">
        <f>IF((SUM(W31:X37)=0),"0",SUM(W31:X37))</f>
        <v>0</v>
      </c>
      <c r="X38" s="342">
        <f>SUM(X31:X37)</f>
        <v>0</v>
      </c>
      <c r="Y38" s="350" t="str">
        <f>IF((SUM(Y31:Z37)=0),"0",SUM(Y31:Z37))</f>
        <v>0</v>
      </c>
      <c r="Z38" s="351"/>
      <c r="AA38" s="350" t="str">
        <f>IF((SUM(AA31:AB37)=0),"0",SUM(AA31:AB37))</f>
        <v>0</v>
      </c>
      <c r="AB38" s="354"/>
      <c r="AC38" s="350" t="str">
        <f>IF((SUM(AC31:AF37)=0),"0",SUM(AC31:AF37))</f>
        <v>0</v>
      </c>
      <c r="AD38" s="354"/>
      <c r="AE38" s="354"/>
      <c r="AF38" s="351"/>
      <c r="AG38" s="350" t="str">
        <f>IF((SUM(AG31:AI37)=0),"0",SUM(AG31:AI37))</f>
        <v>0</v>
      </c>
      <c r="AH38" s="354"/>
      <c r="AI38" s="351"/>
      <c r="AJ38" s="350" t="str">
        <f>IF((SUM(AJ31:AJ37)=0),"0",SUM(AJ31:AJ37))</f>
        <v>0</v>
      </c>
      <c r="AK38" s="351"/>
      <c r="AM38" s="140"/>
      <c r="AN38" s="140"/>
      <c r="AO38" s="450" t="s">
        <v>22</v>
      </c>
      <c r="AP38" s="451"/>
      <c r="AQ38" s="451"/>
      <c r="AR38" s="451"/>
      <c r="AS38" s="451"/>
      <c r="AT38" s="451"/>
      <c r="AU38" s="451"/>
      <c r="AV38" s="451"/>
      <c r="AW38" s="451"/>
      <c r="AX38" s="451"/>
      <c r="AY38" s="451"/>
      <c r="AZ38" s="451"/>
      <c r="BA38" s="451"/>
      <c r="BB38" s="451"/>
      <c r="BC38" s="451"/>
      <c r="BD38" s="451"/>
      <c r="BE38" s="451"/>
      <c r="BF38" s="451"/>
      <c r="BG38" s="180"/>
      <c r="BH38" s="180"/>
      <c r="BI38" s="452">
        <f>IF((SUM(BI31:BJ37)=0),"0",SUM(BI31:BJ37))</f>
        <v>31</v>
      </c>
      <c r="BJ38" s="452">
        <f>SUM(BJ31:BJ37)</f>
        <v>0</v>
      </c>
      <c r="BK38" s="453">
        <f>IF((SUM(BK31:BL37)=0),"0",SUM(BK31:BL37))</f>
        <v>155061</v>
      </c>
      <c r="BL38" s="454"/>
      <c r="BM38" s="453" t="str">
        <f>IF((SUM(BM31:BN37)=0),"0",SUM(BM31:BN37))</f>
        <v>0</v>
      </c>
      <c r="BN38" s="457"/>
      <c r="BO38" s="453">
        <f>IF((SUM(BO31:BR37)=0),"0",SUM(BO31:BR37))</f>
        <v>155061</v>
      </c>
      <c r="BP38" s="457"/>
      <c r="BQ38" s="457"/>
      <c r="BR38" s="454"/>
      <c r="BS38" s="453">
        <f>IF((SUM(BS31:BU37)=0),"0",SUM(BS31:BU37))</f>
        <v>15504</v>
      </c>
      <c r="BT38" s="457"/>
      <c r="BU38" s="454"/>
      <c r="BV38" s="453">
        <f>IF((SUM(BV31:BV37)=0),"0",SUM(BV31:BV37))</f>
        <v>170565</v>
      </c>
      <c r="BW38" s="454"/>
    </row>
    <row r="39" spans="3:75" ht="19.5" customHeight="1"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  <c r="BG39" s="152"/>
      <c r="BH39" s="152"/>
      <c r="BI39" s="152"/>
      <c r="BJ39" s="152"/>
      <c r="BK39" s="152"/>
      <c r="BL39" s="152"/>
      <c r="BM39" s="152"/>
      <c r="BN39" s="152"/>
      <c r="BO39" s="152"/>
      <c r="BP39" s="152"/>
      <c r="BQ39" s="152"/>
      <c r="BR39" s="152"/>
      <c r="BS39" s="152"/>
      <c r="BT39" s="152"/>
      <c r="BU39" s="152"/>
      <c r="BV39" s="152"/>
      <c r="BW39" s="152"/>
    </row>
    <row r="40" spans="3:75" ht="19.5" customHeight="1"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  <c r="BH40" s="152"/>
      <c r="BI40" s="152"/>
      <c r="BJ40" s="152"/>
      <c r="BK40" s="152"/>
      <c r="BL40" s="152"/>
      <c r="BM40" s="152"/>
      <c r="BN40" s="152"/>
      <c r="BO40" s="152"/>
      <c r="BP40" s="152"/>
      <c r="BQ40" s="152"/>
      <c r="BR40" s="152"/>
      <c r="BS40" s="152"/>
      <c r="BT40" s="152"/>
      <c r="BU40" s="152"/>
      <c r="BV40" s="152"/>
      <c r="BW40" s="152"/>
    </row>
    <row r="41" spans="3:75" ht="19.5" customHeight="1"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2"/>
      <c r="BQ41" s="152"/>
      <c r="BR41" s="152"/>
      <c r="BS41" s="152"/>
      <c r="BT41" s="152"/>
      <c r="BU41" s="152"/>
      <c r="BV41" s="152"/>
      <c r="BW41" s="152"/>
    </row>
    <row r="42" spans="3:75" ht="19.5" customHeight="1"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  <c r="BG42" s="152"/>
      <c r="BH42" s="152"/>
      <c r="BI42" s="152"/>
      <c r="BJ42" s="152"/>
      <c r="BK42" s="152"/>
      <c r="BL42" s="152"/>
      <c r="BM42" s="152"/>
      <c r="BN42" s="152"/>
      <c r="BO42" s="152"/>
      <c r="BP42" s="152"/>
      <c r="BQ42" s="152"/>
      <c r="BR42" s="152"/>
      <c r="BS42" s="152"/>
      <c r="BT42" s="152"/>
      <c r="BU42" s="152"/>
      <c r="BV42" s="152"/>
      <c r="BW42" s="152"/>
    </row>
    <row r="43" spans="3:75" ht="19.5" customHeight="1"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152"/>
      <c r="BD43" s="152"/>
      <c r="BE43" s="152"/>
      <c r="BF43" s="152"/>
      <c r="BG43" s="152"/>
      <c r="BH43" s="152"/>
      <c r="BI43" s="152"/>
      <c r="BJ43" s="152"/>
      <c r="BK43" s="152"/>
      <c r="BL43" s="152"/>
      <c r="BM43" s="152"/>
      <c r="BN43" s="152"/>
      <c r="BO43" s="152"/>
      <c r="BP43" s="152"/>
      <c r="BQ43" s="152"/>
      <c r="BR43" s="152"/>
      <c r="BS43" s="152"/>
      <c r="BT43" s="152"/>
      <c r="BU43" s="152"/>
      <c r="BV43" s="152"/>
      <c r="BW43" s="152"/>
    </row>
    <row r="44" spans="3:75" ht="19.5" customHeight="1"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152"/>
      <c r="BD44" s="152"/>
      <c r="BE44" s="152"/>
      <c r="BF44" s="152"/>
      <c r="BG44" s="152"/>
      <c r="BH44" s="152"/>
      <c r="BI44" s="152"/>
      <c r="BJ44" s="152"/>
      <c r="BK44" s="152"/>
      <c r="BL44" s="152"/>
      <c r="BM44" s="152"/>
      <c r="BN44" s="152"/>
      <c r="BO44" s="152"/>
      <c r="BP44" s="152"/>
      <c r="BQ44" s="152"/>
      <c r="BR44" s="152"/>
      <c r="BS44" s="152"/>
      <c r="BT44" s="152"/>
      <c r="BU44" s="152"/>
      <c r="BV44" s="152"/>
      <c r="BW44" s="152"/>
    </row>
    <row r="45" spans="3:75" ht="26.25" customHeight="1" thickBot="1">
      <c r="C45" s="17" t="s">
        <v>34</v>
      </c>
      <c r="E45" s="17"/>
      <c r="F45" s="16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Z45" s="18"/>
      <c r="AA45" s="18" t="s">
        <v>3</v>
      </c>
      <c r="AM45" s="152"/>
      <c r="AN45" s="152"/>
      <c r="AO45" s="156" t="s">
        <v>34</v>
      </c>
      <c r="AP45" s="152"/>
      <c r="AQ45" s="156"/>
      <c r="AR45" s="157"/>
      <c r="AS45" s="158"/>
      <c r="AT45" s="158"/>
      <c r="AU45" s="158"/>
      <c r="AV45" s="158"/>
      <c r="AW45" s="158"/>
      <c r="AX45" s="158"/>
      <c r="AY45" s="158"/>
      <c r="AZ45" s="158"/>
      <c r="BA45" s="158"/>
      <c r="BB45" s="158"/>
      <c r="BC45" s="158"/>
      <c r="BD45" s="152"/>
      <c r="BE45" s="152"/>
      <c r="BF45" s="152"/>
      <c r="BG45" s="152"/>
      <c r="BH45" s="152"/>
      <c r="BI45" s="152"/>
      <c r="BJ45" s="152"/>
      <c r="BK45" s="152"/>
      <c r="BL45" s="159"/>
      <c r="BM45" s="159" t="s">
        <v>3</v>
      </c>
      <c r="BN45" s="152"/>
      <c r="BO45" s="152"/>
      <c r="BP45" s="152"/>
      <c r="BQ45" s="152"/>
      <c r="BR45" s="152"/>
      <c r="BS45" s="152"/>
      <c r="BT45" s="152"/>
      <c r="BU45" s="152"/>
      <c r="BV45" s="152"/>
      <c r="BW45" s="152"/>
    </row>
    <row r="46" spans="3:75" s="19" customFormat="1" ht="21.75" customHeight="1">
      <c r="D46" s="20"/>
      <c r="E46" s="294" t="s">
        <v>4</v>
      </c>
      <c r="F46" s="295"/>
      <c r="G46" s="294" t="s">
        <v>5</v>
      </c>
      <c r="H46" s="310"/>
      <c r="I46" s="310"/>
      <c r="J46" s="310"/>
      <c r="K46" s="310"/>
      <c r="L46" s="310"/>
      <c r="M46" s="295"/>
      <c r="N46" s="318" t="s">
        <v>6</v>
      </c>
      <c r="O46" s="319"/>
      <c r="P46" s="320"/>
      <c r="Q46" s="294" t="s">
        <v>59</v>
      </c>
      <c r="R46" s="310"/>
      <c r="S46" s="295"/>
      <c r="T46" s="318" t="s">
        <v>7</v>
      </c>
      <c r="U46" s="319"/>
      <c r="V46" s="320"/>
      <c r="W46" s="294" t="s">
        <v>8</v>
      </c>
      <c r="X46" s="306"/>
      <c r="Y46" s="307" t="s">
        <v>9</v>
      </c>
      <c r="Z46" s="308"/>
      <c r="AA46" s="309" t="s">
        <v>10</v>
      </c>
      <c r="AB46" s="295"/>
      <c r="AC46" s="294" t="s">
        <v>11</v>
      </c>
      <c r="AD46" s="310"/>
      <c r="AE46" s="310"/>
      <c r="AF46" s="295"/>
      <c r="AG46" s="294" t="s">
        <v>12</v>
      </c>
      <c r="AH46" s="310"/>
      <c r="AI46" s="295"/>
      <c r="AJ46" s="294" t="s">
        <v>13</v>
      </c>
      <c r="AK46" s="295"/>
      <c r="AM46" s="160"/>
      <c r="AN46" s="160"/>
      <c r="AO46" s="160"/>
      <c r="AP46" s="161"/>
      <c r="AQ46" s="413" t="s">
        <v>4</v>
      </c>
      <c r="AR46" s="414"/>
      <c r="AS46" s="413" t="s">
        <v>5</v>
      </c>
      <c r="AT46" s="415"/>
      <c r="AU46" s="415"/>
      <c r="AV46" s="415"/>
      <c r="AW46" s="415"/>
      <c r="AX46" s="415"/>
      <c r="AY46" s="414"/>
      <c r="AZ46" s="416" t="s">
        <v>6</v>
      </c>
      <c r="BA46" s="417"/>
      <c r="BB46" s="418"/>
      <c r="BC46" s="413" t="s">
        <v>59</v>
      </c>
      <c r="BD46" s="415"/>
      <c r="BE46" s="414"/>
      <c r="BF46" s="416" t="s">
        <v>7</v>
      </c>
      <c r="BG46" s="417"/>
      <c r="BH46" s="418"/>
      <c r="BI46" s="413" t="s">
        <v>8</v>
      </c>
      <c r="BJ46" s="419"/>
      <c r="BK46" s="420" t="s">
        <v>9</v>
      </c>
      <c r="BL46" s="421"/>
      <c r="BM46" s="422" t="s">
        <v>10</v>
      </c>
      <c r="BN46" s="414"/>
      <c r="BO46" s="413" t="s">
        <v>11</v>
      </c>
      <c r="BP46" s="415"/>
      <c r="BQ46" s="415"/>
      <c r="BR46" s="414"/>
      <c r="BS46" s="413" t="s">
        <v>12</v>
      </c>
      <c r="BT46" s="415"/>
      <c r="BU46" s="414"/>
      <c r="BV46" s="413" t="s">
        <v>13</v>
      </c>
      <c r="BW46" s="414"/>
    </row>
    <row r="47" spans="3:75" s="47" customFormat="1" ht="41.25" customHeight="1">
      <c r="C47" s="48" t="s">
        <v>0</v>
      </c>
      <c r="D47" s="49"/>
      <c r="E47" s="50"/>
      <c r="F47" s="51"/>
      <c r="G47" s="50"/>
      <c r="H47" s="51"/>
      <c r="I47" s="51"/>
      <c r="J47" s="51"/>
      <c r="K47" s="51"/>
      <c r="L47" s="51"/>
      <c r="M47" s="52"/>
      <c r="N47" s="326" t="s">
        <v>60</v>
      </c>
      <c r="O47" s="327"/>
      <c r="P47" s="328"/>
      <c r="Q47" s="321" t="s">
        <v>61</v>
      </c>
      <c r="R47" s="322"/>
      <c r="S47" s="323"/>
      <c r="T47" s="53"/>
      <c r="U47" s="54"/>
      <c r="V47" s="55"/>
      <c r="W47" s="314" t="s">
        <v>14</v>
      </c>
      <c r="X47" s="324"/>
      <c r="Y47" s="325" t="s">
        <v>15</v>
      </c>
      <c r="Z47" s="324"/>
      <c r="AA47" s="68" t="s">
        <v>57</v>
      </c>
      <c r="AB47" s="55" t="s">
        <v>50</v>
      </c>
      <c r="AC47" s="314" t="s">
        <v>15</v>
      </c>
      <c r="AD47" s="315"/>
      <c r="AE47" s="315"/>
      <c r="AF47" s="316"/>
      <c r="AG47" s="314" t="s">
        <v>15</v>
      </c>
      <c r="AH47" s="315"/>
      <c r="AI47" s="316"/>
      <c r="AJ47" s="314" t="s">
        <v>15</v>
      </c>
      <c r="AK47" s="316"/>
      <c r="AM47" s="150"/>
      <c r="AN47" s="150"/>
      <c r="AO47" s="162" t="s">
        <v>0</v>
      </c>
      <c r="AP47" s="163"/>
      <c r="AQ47" s="164"/>
      <c r="AR47" s="165"/>
      <c r="AS47" s="164"/>
      <c r="AT47" s="165"/>
      <c r="AU47" s="165"/>
      <c r="AV47" s="165"/>
      <c r="AW47" s="165"/>
      <c r="AX47" s="165"/>
      <c r="AY47" s="166"/>
      <c r="AZ47" s="423" t="s">
        <v>60</v>
      </c>
      <c r="BA47" s="424"/>
      <c r="BB47" s="425"/>
      <c r="BC47" s="426" t="s">
        <v>61</v>
      </c>
      <c r="BD47" s="427"/>
      <c r="BE47" s="428"/>
      <c r="BF47" s="167"/>
      <c r="BG47" s="168"/>
      <c r="BH47" s="169"/>
      <c r="BI47" s="429" t="s">
        <v>14</v>
      </c>
      <c r="BJ47" s="430"/>
      <c r="BK47" s="431" t="s">
        <v>15</v>
      </c>
      <c r="BL47" s="430"/>
      <c r="BM47" s="170" t="s">
        <v>57</v>
      </c>
      <c r="BN47" s="169" t="s">
        <v>49</v>
      </c>
      <c r="BO47" s="429" t="s">
        <v>15</v>
      </c>
      <c r="BP47" s="432"/>
      <c r="BQ47" s="432"/>
      <c r="BR47" s="433"/>
      <c r="BS47" s="429" t="s">
        <v>15</v>
      </c>
      <c r="BT47" s="432"/>
      <c r="BU47" s="433"/>
      <c r="BV47" s="429" t="s">
        <v>15</v>
      </c>
      <c r="BW47" s="433"/>
    </row>
    <row r="48" spans="3:75" s="14" customFormat="1" ht="20.25" customHeight="1">
      <c r="C48" s="345" t="s">
        <v>16</v>
      </c>
      <c r="D48" s="21" t="s">
        <v>17</v>
      </c>
      <c r="E48" s="35">
        <f>E19</f>
        <v>0</v>
      </c>
      <c r="F48" s="39" t="s">
        <v>18</v>
      </c>
      <c r="G48" s="40">
        <f>G19</f>
        <v>0</v>
      </c>
      <c r="H48" s="43" t="s">
        <v>19</v>
      </c>
      <c r="I48" s="38">
        <f>I19</f>
        <v>0</v>
      </c>
      <c r="J48" s="44" t="s">
        <v>20</v>
      </c>
      <c r="K48" s="38">
        <f t="shared" ref="K48:K54" si="12">K19</f>
        <v>0</v>
      </c>
      <c r="L48" s="43" t="s">
        <v>19</v>
      </c>
      <c r="M48" s="36">
        <f t="shared" ref="M48:N54" si="13">M19</f>
        <v>0</v>
      </c>
      <c r="N48" s="37">
        <f t="shared" si="13"/>
        <v>0</v>
      </c>
      <c r="O48" s="43" t="s">
        <v>19</v>
      </c>
      <c r="P48" s="36">
        <f t="shared" ref="P48:Q54" si="14">P19</f>
        <v>0</v>
      </c>
      <c r="Q48" s="37">
        <f t="shared" si="14"/>
        <v>0</v>
      </c>
      <c r="R48" s="45" t="s">
        <v>19</v>
      </c>
      <c r="S48" s="36">
        <f t="shared" ref="S48:T54" si="15">S19</f>
        <v>0</v>
      </c>
      <c r="T48" s="37">
        <f t="shared" si="15"/>
        <v>0</v>
      </c>
      <c r="U48" s="43" t="s">
        <v>19</v>
      </c>
      <c r="V48" s="36">
        <f t="shared" ref="V48:V54" si="16">V19</f>
        <v>0</v>
      </c>
      <c r="W48" s="337">
        <f>W19-W31</f>
        <v>0</v>
      </c>
      <c r="X48" s="330"/>
      <c r="Y48" s="329">
        <f t="shared" ref="Y48:Y54" si="17">AC48-AA48</f>
        <v>0</v>
      </c>
      <c r="Z48" s="330"/>
      <c r="AA48" s="329">
        <f t="shared" ref="AA48:AA54" si="18">AA19-AA31</f>
        <v>0</v>
      </c>
      <c r="AB48" s="338"/>
      <c r="AC48" s="337">
        <f t="shared" ref="AC48:AC54" si="19">AJ48-AG48</f>
        <v>0</v>
      </c>
      <c r="AD48" s="338"/>
      <c r="AE48" s="338"/>
      <c r="AF48" s="339"/>
      <c r="AG48" s="337">
        <f t="shared" ref="AG48:AG54" si="20">AG19-AG31</f>
        <v>0</v>
      </c>
      <c r="AH48" s="338"/>
      <c r="AI48" s="339"/>
      <c r="AJ48" s="337">
        <f t="shared" ref="AJ48:AJ54" si="21">AJ19-AJ31</f>
        <v>0</v>
      </c>
      <c r="AK48" s="339"/>
      <c r="AM48" s="140"/>
      <c r="AN48" s="140"/>
      <c r="AO48" s="458" t="s">
        <v>16</v>
      </c>
      <c r="AP48" s="171" t="s">
        <v>17</v>
      </c>
      <c r="AQ48" s="249" t="str">
        <f>AQ19</f>
        <v>R5.9</v>
      </c>
      <c r="AR48" s="250" t="s">
        <v>18</v>
      </c>
      <c r="AS48" s="251">
        <f>AS19</f>
        <v>9</v>
      </c>
      <c r="AT48" s="252" t="s">
        <v>19</v>
      </c>
      <c r="AU48" s="253">
        <f>AU19</f>
        <v>1</v>
      </c>
      <c r="AV48" s="254" t="s">
        <v>20</v>
      </c>
      <c r="AW48" s="253">
        <f t="shared" ref="AW48:AW54" si="22">AW19</f>
        <v>9</v>
      </c>
      <c r="AX48" s="252" t="s">
        <v>19</v>
      </c>
      <c r="AY48" s="255">
        <f t="shared" ref="AY48:AZ48" si="23">AY19</f>
        <v>30</v>
      </c>
      <c r="AZ48" s="256">
        <f t="shared" si="23"/>
        <v>10</v>
      </c>
      <c r="BA48" s="252" t="s">
        <v>19</v>
      </c>
      <c r="BB48" s="255">
        <f t="shared" ref="BB48:BC48" si="24">BB19</f>
        <v>1</v>
      </c>
      <c r="BC48" s="256">
        <f t="shared" si="24"/>
        <v>10</v>
      </c>
      <c r="BD48" s="257" t="s">
        <v>19</v>
      </c>
      <c r="BE48" s="255">
        <f t="shared" ref="BE48:BF48" si="25">BE19</f>
        <v>31</v>
      </c>
      <c r="BF48" s="256">
        <f t="shared" si="25"/>
        <v>10</v>
      </c>
      <c r="BG48" s="252" t="s">
        <v>19</v>
      </c>
      <c r="BH48" s="255">
        <f t="shared" ref="BH48:BH54" si="26">BH19</f>
        <v>31</v>
      </c>
      <c r="BI48" s="441">
        <f>BI19-BI31</f>
        <v>45</v>
      </c>
      <c r="BJ48" s="439"/>
      <c r="BK48" s="438">
        <f t="shared" ref="BK48:BK54" si="27">BO48-BM48</f>
        <v>140700</v>
      </c>
      <c r="BL48" s="439"/>
      <c r="BM48" s="438">
        <f t="shared" ref="BM48:BM54" si="28">BM19-BM31</f>
        <v>0</v>
      </c>
      <c r="BN48" s="442"/>
      <c r="BO48" s="441">
        <f t="shared" ref="BO48:BO54" si="29">BV48-BS48</f>
        <v>140700</v>
      </c>
      <c r="BP48" s="442"/>
      <c r="BQ48" s="442"/>
      <c r="BR48" s="443"/>
      <c r="BS48" s="441">
        <f t="shared" ref="BS48:BS54" si="30">BS19-BS31</f>
        <v>14070</v>
      </c>
      <c r="BT48" s="442"/>
      <c r="BU48" s="443"/>
      <c r="BV48" s="441">
        <f t="shared" ref="BV48:BV54" si="31">BV19-BV31</f>
        <v>154770</v>
      </c>
      <c r="BW48" s="443"/>
    </row>
    <row r="49" spans="3:75" s="14" customFormat="1" ht="20.25" customHeight="1">
      <c r="C49" s="346"/>
      <c r="D49" s="21" t="s">
        <v>24</v>
      </c>
      <c r="E49" s="35">
        <f t="shared" ref="E49:E54" si="32">E20</f>
        <v>0</v>
      </c>
      <c r="F49" s="46" t="s">
        <v>21</v>
      </c>
      <c r="G49" s="40">
        <f t="shared" ref="G49:I54" si="33">G20</f>
        <v>0</v>
      </c>
      <c r="H49" s="43" t="s">
        <v>19</v>
      </c>
      <c r="I49" s="38">
        <f t="shared" si="33"/>
        <v>0</v>
      </c>
      <c r="J49" s="44" t="s">
        <v>20</v>
      </c>
      <c r="K49" s="38">
        <f t="shared" si="12"/>
        <v>0</v>
      </c>
      <c r="L49" s="43" t="s">
        <v>19</v>
      </c>
      <c r="M49" s="38">
        <f t="shared" si="13"/>
        <v>0</v>
      </c>
      <c r="N49" s="37">
        <f t="shared" si="13"/>
        <v>0</v>
      </c>
      <c r="O49" s="43" t="s">
        <v>19</v>
      </c>
      <c r="P49" s="38">
        <f t="shared" si="14"/>
        <v>0</v>
      </c>
      <c r="Q49" s="37">
        <f t="shared" si="14"/>
        <v>0</v>
      </c>
      <c r="R49" s="43" t="s">
        <v>19</v>
      </c>
      <c r="S49" s="38">
        <f t="shared" si="15"/>
        <v>0</v>
      </c>
      <c r="T49" s="37">
        <f t="shared" si="15"/>
        <v>0</v>
      </c>
      <c r="U49" s="43" t="s">
        <v>19</v>
      </c>
      <c r="V49" s="36">
        <f t="shared" si="16"/>
        <v>0</v>
      </c>
      <c r="W49" s="337">
        <f t="shared" ref="W49:W54" si="34">W20-W32</f>
        <v>0</v>
      </c>
      <c r="X49" s="330"/>
      <c r="Y49" s="329">
        <f t="shared" si="17"/>
        <v>0</v>
      </c>
      <c r="Z49" s="330"/>
      <c r="AA49" s="329">
        <f t="shared" si="18"/>
        <v>0</v>
      </c>
      <c r="AB49" s="339"/>
      <c r="AC49" s="337">
        <f t="shared" si="19"/>
        <v>0</v>
      </c>
      <c r="AD49" s="338"/>
      <c r="AE49" s="338"/>
      <c r="AF49" s="339"/>
      <c r="AG49" s="337">
        <f t="shared" si="20"/>
        <v>0</v>
      </c>
      <c r="AH49" s="338"/>
      <c r="AI49" s="339"/>
      <c r="AJ49" s="337">
        <f t="shared" si="21"/>
        <v>0</v>
      </c>
      <c r="AK49" s="339"/>
      <c r="AM49" s="140"/>
      <c r="AN49" s="140"/>
      <c r="AO49" s="459"/>
      <c r="AP49" s="171" t="s">
        <v>24</v>
      </c>
      <c r="AQ49" s="249">
        <f t="shared" ref="AQ49:AQ54" si="35">AQ20</f>
        <v>10</v>
      </c>
      <c r="AR49" s="258" t="s">
        <v>21</v>
      </c>
      <c r="AS49" s="251">
        <f t="shared" ref="AS49" si="36">AS20</f>
        <v>10</v>
      </c>
      <c r="AT49" s="252" t="s">
        <v>19</v>
      </c>
      <c r="AU49" s="253">
        <f t="shared" ref="AU49" si="37">AU20</f>
        <v>1</v>
      </c>
      <c r="AV49" s="254" t="s">
        <v>20</v>
      </c>
      <c r="AW49" s="253">
        <f t="shared" si="22"/>
        <v>10</v>
      </c>
      <c r="AX49" s="252" t="s">
        <v>19</v>
      </c>
      <c r="AY49" s="253">
        <f t="shared" ref="AY49:AZ49" si="38">AY20</f>
        <v>31</v>
      </c>
      <c r="AZ49" s="256">
        <f t="shared" si="38"/>
        <v>11</v>
      </c>
      <c r="BA49" s="252" t="s">
        <v>19</v>
      </c>
      <c r="BB49" s="253">
        <f t="shared" ref="BB49:BC49" si="39">BB20</f>
        <v>1</v>
      </c>
      <c r="BC49" s="256">
        <f t="shared" si="39"/>
        <v>11</v>
      </c>
      <c r="BD49" s="252" t="s">
        <v>19</v>
      </c>
      <c r="BE49" s="253">
        <f t="shared" ref="BE49:BF49" si="40">BE20</f>
        <v>30</v>
      </c>
      <c r="BF49" s="256">
        <f t="shared" si="40"/>
        <v>11</v>
      </c>
      <c r="BG49" s="252" t="s">
        <v>19</v>
      </c>
      <c r="BH49" s="255">
        <f t="shared" si="26"/>
        <v>30</v>
      </c>
      <c r="BI49" s="441">
        <f t="shared" ref="BI49:BI54" si="41">BI20-BI32</f>
        <v>44</v>
      </c>
      <c r="BJ49" s="439"/>
      <c r="BK49" s="438">
        <f t="shared" si="27"/>
        <v>124846</v>
      </c>
      <c r="BL49" s="439"/>
      <c r="BM49" s="438">
        <f t="shared" si="28"/>
        <v>0</v>
      </c>
      <c r="BN49" s="443"/>
      <c r="BO49" s="441">
        <f t="shared" si="29"/>
        <v>124846</v>
      </c>
      <c r="BP49" s="442"/>
      <c r="BQ49" s="442"/>
      <c r="BR49" s="443"/>
      <c r="BS49" s="441">
        <f t="shared" si="30"/>
        <v>12485</v>
      </c>
      <c r="BT49" s="442"/>
      <c r="BU49" s="443"/>
      <c r="BV49" s="441">
        <f t="shared" si="31"/>
        <v>137331</v>
      </c>
      <c r="BW49" s="443"/>
    </row>
    <row r="50" spans="3:75" s="14" customFormat="1" ht="20.25" customHeight="1">
      <c r="C50" s="346"/>
      <c r="D50" s="21" t="s">
        <v>25</v>
      </c>
      <c r="E50" s="35">
        <f t="shared" si="32"/>
        <v>0</v>
      </c>
      <c r="F50" s="46" t="s">
        <v>21</v>
      </c>
      <c r="G50" s="40">
        <f t="shared" si="33"/>
        <v>0</v>
      </c>
      <c r="H50" s="43" t="s">
        <v>26</v>
      </c>
      <c r="I50" s="38">
        <f t="shared" si="33"/>
        <v>0</v>
      </c>
      <c r="J50" s="44" t="s">
        <v>27</v>
      </c>
      <c r="K50" s="38">
        <f t="shared" si="12"/>
        <v>0</v>
      </c>
      <c r="L50" s="43" t="s">
        <v>26</v>
      </c>
      <c r="M50" s="38">
        <f t="shared" si="13"/>
        <v>0</v>
      </c>
      <c r="N50" s="37">
        <f t="shared" si="13"/>
        <v>0</v>
      </c>
      <c r="O50" s="43" t="s">
        <v>26</v>
      </c>
      <c r="P50" s="38">
        <f t="shared" si="14"/>
        <v>0</v>
      </c>
      <c r="Q50" s="37">
        <f t="shared" si="14"/>
        <v>0</v>
      </c>
      <c r="R50" s="43" t="s">
        <v>26</v>
      </c>
      <c r="S50" s="38">
        <f t="shared" si="15"/>
        <v>0</v>
      </c>
      <c r="T50" s="37">
        <f t="shared" si="15"/>
        <v>0</v>
      </c>
      <c r="U50" s="43" t="s">
        <v>26</v>
      </c>
      <c r="V50" s="36">
        <f t="shared" si="16"/>
        <v>0</v>
      </c>
      <c r="W50" s="337">
        <f t="shared" si="34"/>
        <v>0</v>
      </c>
      <c r="X50" s="330"/>
      <c r="Y50" s="329">
        <f t="shared" si="17"/>
        <v>0</v>
      </c>
      <c r="Z50" s="330"/>
      <c r="AA50" s="329">
        <f t="shared" si="18"/>
        <v>0</v>
      </c>
      <c r="AB50" s="339"/>
      <c r="AC50" s="337">
        <f t="shared" si="19"/>
        <v>0</v>
      </c>
      <c r="AD50" s="338"/>
      <c r="AE50" s="338"/>
      <c r="AF50" s="339"/>
      <c r="AG50" s="337">
        <f t="shared" si="20"/>
        <v>0</v>
      </c>
      <c r="AH50" s="338"/>
      <c r="AI50" s="339"/>
      <c r="AJ50" s="337">
        <f t="shared" si="21"/>
        <v>0</v>
      </c>
      <c r="AK50" s="339"/>
      <c r="AM50" s="140"/>
      <c r="AN50" s="140"/>
      <c r="AO50" s="459"/>
      <c r="AP50" s="171" t="s">
        <v>25</v>
      </c>
      <c r="AQ50" s="249">
        <f t="shared" si="35"/>
        <v>11</v>
      </c>
      <c r="AR50" s="258" t="s">
        <v>21</v>
      </c>
      <c r="AS50" s="251">
        <f t="shared" ref="AS50" si="42">AS21</f>
        <v>11</v>
      </c>
      <c r="AT50" s="252" t="s">
        <v>26</v>
      </c>
      <c r="AU50" s="253">
        <f t="shared" ref="AU50" si="43">AU21</f>
        <v>1</v>
      </c>
      <c r="AV50" s="254" t="s">
        <v>27</v>
      </c>
      <c r="AW50" s="253">
        <f t="shared" si="22"/>
        <v>11</v>
      </c>
      <c r="AX50" s="252" t="s">
        <v>26</v>
      </c>
      <c r="AY50" s="253">
        <f t="shared" ref="AY50:AZ50" si="44">AY21</f>
        <v>30</v>
      </c>
      <c r="AZ50" s="256">
        <f t="shared" si="44"/>
        <v>12</v>
      </c>
      <c r="BA50" s="252" t="s">
        <v>26</v>
      </c>
      <c r="BB50" s="253">
        <f t="shared" ref="BB50:BC50" si="45">BB21</f>
        <v>1</v>
      </c>
      <c r="BC50" s="256">
        <f t="shared" si="45"/>
        <v>12</v>
      </c>
      <c r="BD50" s="252" t="s">
        <v>26</v>
      </c>
      <c r="BE50" s="253">
        <f t="shared" ref="BE50:BF50" si="46">BE21</f>
        <v>31</v>
      </c>
      <c r="BF50" s="256">
        <f t="shared" si="46"/>
        <v>12</v>
      </c>
      <c r="BG50" s="252" t="s">
        <v>26</v>
      </c>
      <c r="BH50" s="255">
        <f t="shared" si="26"/>
        <v>30</v>
      </c>
      <c r="BI50" s="441">
        <f t="shared" si="41"/>
        <v>44</v>
      </c>
      <c r="BJ50" s="439"/>
      <c r="BK50" s="438">
        <f t="shared" si="27"/>
        <v>122826</v>
      </c>
      <c r="BL50" s="439"/>
      <c r="BM50" s="438">
        <f t="shared" si="28"/>
        <v>0</v>
      </c>
      <c r="BN50" s="443"/>
      <c r="BO50" s="441">
        <f t="shared" si="29"/>
        <v>122826</v>
      </c>
      <c r="BP50" s="442"/>
      <c r="BQ50" s="442"/>
      <c r="BR50" s="443"/>
      <c r="BS50" s="441">
        <f t="shared" si="30"/>
        <v>12283</v>
      </c>
      <c r="BT50" s="442"/>
      <c r="BU50" s="443"/>
      <c r="BV50" s="441">
        <f t="shared" si="31"/>
        <v>135109</v>
      </c>
      <c r="BW50" s="443"/>
    </row>
    <row r="51" spans="3:75" s="14" customFormat="1" ht="20.25" customHeight="1">
      <c r="C51" s="346"/>
      <c r="D51" s="21" t="s">
        <v>28</v>
      </c>
      <c r="E51" s="35">
        <f t="shared" si="32"/>
        <v>0</v>
      </c>
      <c r="F51" s="46" t="s">
        <v>21</v>
      </c>
      <c r="G51" s="40">
        <f t="shared" si="33"/>
        <v>0</v>
      </c>
      <c r="H51" s="43" t="s">
        <v>26</v>
      </c>
      <c r="I51" s="38">
        <f t="shared" si="33"/>
        <v>0</v>
      </c>
      <c r="J51" s="44" t="s">
        <v>27</v>
      </c>
      <c r="K51" s="38">
        <f t="shared" si="12"/>
        <v>0</v>
      </c>
      <c r="L51" s="43" t="s">
        <v>26</v>
      </c>
      <c r="M51" s="38">
        <f t="shared" si="13"/>
        <v>0</v>
      </c>
      <c r="N51" s="37">
        <f t="shared" si="13"/>
        <v>0</v>
      </c>
      <c r="O51" s="43" t="s">
        <v>26</v>
      </c>
      <c r="P51" s="38">
        <f t="shared" si="14"/>
        <v>0</v>
      </c>
      <c r="Q51" s="37">
        <f t="shared" si="14"/>
        <v>0</v>
      </c>
      <c r="R51" s="43" t="s">
        <v>26</v>
      </c>
      <c r="S51" s="38">
        <f t="shared" si="15"/>
        <v>0</v>
      </c>
      <c r="T51" s="37">
        <f t="shared" si="15"/>
        <v>0</v>
      </c>
      <c r="U51" s="43" t="s">
        <v>26</v>
      </c>
      <c r="V51" s="36">
        <f t="shared" si="16"/>
        <v>0</v>
      </c>
      <c r="W51" s="337">
        <f t="shared" si="34"/>
        <v>0</v>
      </c>
      <c r="X51" s="330"/>
      <c r="Y51" s="329">
        <f t="shared" si="17"/>
        <v>0</v>
      </c>
      <c r="Z51" s="330"/>
      <c r="AA51" s="329">
        <f t="shared" si="18"/>
        <v>0</v>
      </c>
      <c r="AB51" s="339"/>
      <c r="AC51" s="337">
        <f t="shared" si="19"/>
        <v>0</v>
      </c>
      <c r="AD51" s="338"/>
      <c r="AE51" s="338"/>
      <c r="AF51" s="339"/>
      <c r="AG51" s="337">
        <f t="shared" si="20"/>
        <v>0</v>
      </c>
      <c r="AH51" s="338"/>
      <c r="AI51" s="339"/>
      <c r="AJ51" s="337">
        <f t="shared" si="21"/>
        <v>0</v>
      </c>
      <c r="AK51" s="339"/>
      <c r="AM51" s="140"/>
      <c r="AN51" s="140"/>
      <c r="AO51" s="459"/>
      <c r="AP51" s="171" t="s">
        <v>28</v>
      </c>
      <c r="AQ51" s="249">
        <f t="shared" si="35"/>
        <v>12</v>
      </c>
      <c r="AR51" s="258" t="s">
        <v>21</v>
      </c>
      <c r="AS51" s="251">
        <f t="shared" ref="AS51" si="47">AS22</f>
        <v>12</v>
      </c>
      <c r="AT51" s="252" t="s">
        <v>26</v>
      </c>
      <c r="AU51" s="253">
        <f t="shared" ref="AU51" si="48">AU22</f>
        <v>1</v>
      </c>
      <c r="AV51" s="254" t="s">
        <v>27</v>
      </c>
      <c r="AW51" s="253">
        <f t="shared" si="22"/>
        <v>12</v>
      </c>
      <c r="AX51" s="252" t="s">
        <v>26</v>
      </c>
      <c r="AY51" s="253">
        <f t="shared" ref="AY51:AZ51" si="49">AY22</f>
        <v>31</v>
      </c>
      <c r="AZ51" s="256">
        <f t="shared" si="49"/>
        <v>1</v>
      </c>
      <c r="BA51" s="252" t="s">
        <v>26</v>
      </c>
      <c r="BB51" s="253">
        <f t="shared" ref="BB51:BC51" si="50">BB22</f>
        <v>1</v>
      </c>
      <c r="BC51" s="256">
        <f t="shared" si="50"/>
        <v>1</v>
      </c>
      <c r="BD51" s="252" t="s">
        <v>26</v>
      </c>
      <c r="BE51" s="253">
        <f t="shared" ref="BE51:BF51" si="51">BE22</f>
        <v>31</v>
      </c>
      <c r="BF51" s="256">
        <f t="shared" si="51"/>
        <v>1</v>
      </c>
      <c r="BG51" s="252" t="s">
        <v>26</v>
      </c>
      <c r="BH51" s="255">
        <f t="shared" si="26"/>
        <v>31</v>
      </c>
      <c r="BI51" s="441">
        <f t="shared" si="41"/>
        <v>45</v>
      </c>
      <c r="BJ51" s="439"/>
      <c r="BK51" s="438">
        <f t="shared" si="27"/>
        <v>118969</v>
      </c>
      <c r="BL51" s="439"/>
      <c r="BM51" s="438">
        <f t="shared" si="28"/>
        <v>0</v>
      </c>
      <c r="BN51" s="443"/>
      <c r="BO51" s="441">
        <f t="shared" si="29"/>
        <v>118969</v>
      </c>
      <c r="BP51" s="442"/>
      <c r="BQ51" s="442"/>
      <c r="BR51" s="443"/>
      <c r="BS51" s="441">
        <f t="shared" si="30"/>
        <v>11896</v>
      </c>
      <c r="BT51" s="442"/>
      <c r="BU51" s="443"/>
      <c r="BV51" s="441">
        <f t="shared" si="31"/>
        <v>130865</v>
      </c>
      <c r="BW51" s="443"/>
    </row>
    <row r="52" spans="3:75" s="14" customFormat="1" ht="20.25" customHeight="1">
      <c r="C52" s="346"/>
      <c r="D52" s="21" t="s">
        <v>29</v>
      </c>
      <c r="E52" s="35">
        <f t="shared" si="32"/>
        <v>0</v>
      </c>
      <c r="F52" s="46" t="s">
        <v>21</v>
      </c>
      <c r="G52" s="40">
        <f t="shared" si="33"/>
        <v>0</v>
      </c>
      <c r="H52" s="43" t="s">
        <v>26</v>
      </c>
      <c r="I52" s="38">
        <f t="shared" si="33"/>
        <v>0</v>
      </c>
      <c r="J52" s="44" t="s">
        <v>27</v>
      </c>
      <c r="K52" s="38">
        <f t="shared" si="12"/>
        <v>0</v>
      </c>
      <c r="L52" s="43" t="s">
        <v>26</v>
      </c>
      <c r="M52" s="38">
        <f t="shared" si="13"/>
        <v>0</v>
      </c>
      <c r="N52" s="37">
        <f t="shared" si="13"/>
        <v>0</v>
      </c>
      <c r="O52" s="43" t="s">
        <v>26</v>
      </c>
      <c r="P52" s="38">
        <f t="shared" si="14"/>
        <v>0</v>
      </c>
      <c r="Q52" s="37">
        <f t="shared" si="14"/>
        <v>0</v>
      </c>
      <c r="R52" s="43" t="s">
        <v>26</v>
      </c>
      <c r="S52" s="38">
        <f t="shared" si="15"/>
        <v>0</v>
      </c>
      <c r="T52" s="37">
        <f t="shared" si="15"/>
        <v>0</v>
      </c>
      <c r="U52" s="43" t="s">
        <v>26</v>
      </c>
      <c r="V52" s="36">
        <f t="shared" si="16"/>
        <v>0</v>
      </c>
      <c r="W52" s="337">
        <f t="shared" si="34"/>
        <v>0</v>
      </c>
      <c r="X52" s="330"/>
      <c r="Y52" s="329">
        <f t="shared" si="17"/>
        <v>0</v>
      </c>
      <c r="Z52" s="330"/>
      <c r="AA52" s="329">
        <f t="shared" si="18"/>
        <v>0</v>
      </c>
      <c r="AB52" s="339"/>
      <c r="AC52" s="337">
        <f t="shared" si="19"/>
        <v>0</v>
      </c>
      <c r="AD52" s="338"/>
      <c r="AE52" s="338"/>
      <c r="AF52" s="339"/>
      <c r="AG52" s="337">
        <f t="shared" si="20"/>
        <v>0</v>
      </c>
      <c r="AH52" s="338"/>
      <c r="AI52" s="339"/>
      <c r="AJ52" s="337">
        <f t="shared" si="21"/>
        <v>0</v>
      </c>
      <c r="AK52" s="339"/>
      <c r="AM52" s="140"/>
      <c r="AN52" s="140"/>
      <c r="AO52" s="459"/>
      <c r="AP52" s="171" t="s">
        <v>29</v>
      </c>
      <c r="AQ52" s="249" t="str">
        <f t="shared" si="35"/>
        <v>R6.1</v>
      </c>
      <c r="AR52" s="258" t="s">
        <v>21</v>
      </c>
      <c r="AS52" s="251">
        <f t="shared" ref="AS52" si="52">AS23</f>
        <v>1</v>
      </c>
      <c r="AT52" s="252" t="s">
        <v>26</v>
      </c>
      <c r="AU52" s="253">
        <f t="shared" ref="AU52" si="53">AU23</f>
        <v>1</v>
      </c>
      <c r="AV52" s="254" t="s">
        <v>27</v>
      </c>
      <c r="AW52" s="253">
        <f t="shared" si="22"/>
        <v>1</v>
      </c>
      <c r="AX52" s="252" t="s">
        <v>26</v>
      </c>
      <c r="AY52" s="253">
        <f t="shared" ref="AY52:AZ52" si="54">AY23</f>
        <v>31</v>
      </c>
      <c r="AZ52" s="256">
        <f t="shared" si="54"/>
        <v>2</v>
      </c>
      <c r="BA52" s="252" t="s">
        <v>26</v>
      </c>
      <c r="BB52" s="253">
        <f t="shared" ref="BB52:BC52" si="55">BB23</f>
        <v>1</v>
      </c>
      <c r="BC52" s="256">
        <f t="shared" si="55"/>
        <v>2</v>
      </c>
      <c r="BD52" s="252" t="s">
        <v>26</v>
      </c>
      <c r="BE52" s="253">
        <f t="shared" ref="BE52:BF52" si="56">BE23</f>
        <v>28</v>
      </c>
      <c r="BF52" s="256">
        <f t="shared" si="56"/>
        <v>2</v>
      </c>
      <c r="BG52" s="252" t="s">
        <v>26</v>
      </c>
      <c r="BH52" s="255">
        <f t="shared" si="26"/>
        <v>28</v>
      </c>
      <c r="BI52" s="441">
        <f t="shared" si="41"/>
        <v>45</v>
      </c>
      <c r="BJ52" s="439"/>
      <c r="BK52" s="438">
        <f t="shared" si="27"/>
        <v>147080</v>
      </c>
      <c r="BL52" s="439"/>
      <c r="BM52" s="438">
        <f t="shared" si="28"/>
        <v>0</v>
      </c>
      <c r="BN52" s="443"/>
      <c r="BO52" s="441">
        <f t="shared" si="29"/>
        <v>147080</v>
      </c>
      <c r="BP52" s="442"/>
      <c r="BQ52" s="442"/>
      <c r="BR52" s="443"/>
      <c r="BS52" s="441">
        <f t="shared" si="30"/>
        <v>14708</v>
      </c>
      <c r="BT52" s="442"/>
      <c r="BU52" s="443"/>
      <c r="BV52" s="441">
        <f t="shared" si="31"/>
        <v>161788</v>
      </c>
      <c r="BW52" s="443"/>
    </row>
    <row r="53" spans="3:75" s="14" customFormat="1" ht="20.25" customHeight="1">
      <c r="C53" s="346"/>
      <c r="D53" s="21" t="s">
        <v>30</v>
      </c>
      <c r="E53" s="35">
        <f t="shared" si="32"/>
        <v>0</v>
      </c>
      <c r="F53" s="46" t="s">
        <v>21</v>
      </c>
      <c r="G53" s="40">
        <f t="shared" si="33"/>
        <v>0</v>
      </c>
      <c r="H53" s="43" t="s">
        <v>26</v>
      </c>
      <c r="I53" s="38">
        <f t="shared" si="33"/>
        <v>0</v>
      </c>
      <c r="J53" s="44" t="s">
        <v>27</v>
      </c>
      <c r="K53" s="38">
        <f t="shared" si="12"/>
        <v>0</v>
      </c>
      <c r="L53" s="43" t="s">
        <v>26</v>
      </c>
      <c r="M53" s="38">
        <f t="shared" si="13"/>
        <v>0</v>
      </c>
      <c r="N53" s="37">
        <f t="shared" si="13"/>
        <v>0</v>
      </c>
      <c r="O53" s="43" t="s">
        <v>26</v>
      </c>
      <c r="P53" s="38">
        <f t="shared" si="14"/>
        <v>0</v>
      </c>
      <c r="Q53" s="37">
        <f t="shared" si="14"/>
        <v>0</v>
      </c>
      <c r="R53" s="43" t="s">
        <v>26</v>
      </c>
      <c r="S53" s="38">
        <f t="shared" si="15"/>
        <v>0</v>
      </c>
      <c r="T53" s="37">
        <f t="shared" si="15"/>
        <v>0</v>
      </c>
      <c r="U53" s="43" t="s">
        <v>26</v>
      </c>
      <c r="V53" s="36">
        <f t="shared" si="16"/>
        <v>0</v>
      </c>
      <c r="W53" s="337">
        <f t="shared" si="34"/>
        <v>0</v>
      </c>
      <c r="X53" s="330"/>
      <c r="Y53" s="329">
        <f t="shared" si="17"/>
        <v>0</v>
      </c>
      <c r="Z53" s="330"/>
      <c r="AA53" s="329">
        <f t="shared" si="18"/>
        <v>0</v>
      </c>
      <c r="AB53" s="339"/>
      <c r="AC53" s="337">
        <f t="shared" si="19"/>
        <v>0</v>
      </c>
      <c r="AD53" s="338"/>
      <c r="AE53" s="338"/>
      <c r="AF53" s="339"/>
      <c r="AG53" s="337">
        <f t="shared" si="20"/>
        <v>0</v>
      </c>
      <c r="AH53" s="338"/>
      <c r="AI53" s="339"/>
      <c r="AJ53" s="337">
        <f t="shared" si="21"/>
        <v>0</v>
      </c>
      <c r="AK53" s="339"/>
      <c r="AM53" s="140"/>
      <c r="AN53" s="140"/>
      <c r="AO53" s="459"/>
      <c r="AP53" s="171" t="s">
        <v>30</v>
      </c>
      <c r="AQ53" s="249">
        <f t="shared" si="35"/>
        <v>2</v>
      </c>
      <c r="AR53" s="258" t="s">
        <v>21</v>
      </c>
      <c r="AS53" s="251">
        <f t="shared" ref="AS53" si="57">AS24</f>
        <v>2</v>
      </c>
      <c r="AT53" s="252" t="s">
        <v>26</v>
      </c>
      <c r="AU53" s="253">
        <f t="shared" ref="AU53" si="58">AU24</f>
        <v>1</v>
      </c>
      <c r="AV53" s="254" t="s">
        <v>27</v>
      </c>
      <c r="AW53" s="253">
        <f t="shared" si="22"/>
        <v>2</v>
      </c>
      <c r="AX53" s="252" t="s">
        <v>26</v>
      </c>
      <c r="AY53" s="253">
        <f t="shared" ref="AY53:AZ53" si="59">AY24</f>
        <v>28</v>
      </c>
      <c r="AZ53" s="256">
        <f t="shared" si="59"/>
        <v>3</v>
      </c>
      <c r="BA53" s="252" t="s">
        <v>26</v>
      </c>
      <c r="BB53" s="253">
        <f t="shared" ref="BB53:BC53" si="60">BB24</f>
        <v>1</v>
      </c>
      <c r="BC53" s="256">
        <f t="shared" si="60"/>
        <v>3</v>
      </c>
      <c r="BD53" s="252" t="s">
        <v>26</v>
      </c>
      <c r="BE53" s="253">
        <f t="shared" ref="BE53:BF53" si="61">BE24</f>
        <v>31</v>
      </c>
      <c r="BF53" s="256">
        <f t="shared" si="61"/>
        <v>3</v>
      </c>
      <c r="BG53" s="252" t="s">
        <v>26</v>
      </c>
      <c r="BH53" s="255">
        <f t="shared" si="26"/>
        <v>31</v>
      </c>
      <c r="BI53" s="441">
        <f t="shared" si="41"/>
        <v>46</v>
      </c>
      <c r="BJ53" s="439"/>
      <c r="BK53" s="438">
        <f t="shared" si="27"/>
        <v>162889</v>
      </c>
      <c r="BL53" s="439"/>
      <c r="BM53" s="438">
        <f t="shared" si="28"/>
        <v>0</v>
      </c>
      <c r="BN53" s="443"/>
      <c r="BO53" s="441">
        <f t="shared" si="29"/>
        <v>162889</v>
      </c>
      <c r="BP53" s="442"/>
      <c r="BQ53" s="442"/>
      <c r="BR53" s="443"/>
      <c r="BS53" s="441">
        <f t="shared" si="30"/>
        <v>16288</v>
      </c>
      <c r="BT53" s="442"/>
      <c r="BU53" s="443"/>
      <c r="BV53" s="441">
        <f t="shared" si="31"/>
        <v>179177</v>
      </c>
      <c r="BW53" s="443"/>
    </row>
    <row r="54" spans="3:75" s="14" customFormat="1" ht="20.25" customHeight="1" thickBot="1">
      <c r="C54" s="347"/>
      <c r="D54" s="21" t="s">
        <v>31</v>
      </c>
      <c r="E54" s="35">
        <f t="shared" si="32"/>
        <v>0</v>
      </c>
      <c r="F54" s="46" t="s">
        <v>21</v>
      </c>
      <c r="G54" s="37">
        <f t="shared" si="33"/>
        <v>0</v>
      </c>
      <c r="H54" s="43" t="s">
        <v>26</v>
      </c>
      <c r="I54" s="41">
        <f t="shared" si="33"/>
        <v>0</v>
      </c>
      <c r="J54" s="44" t="s">
        <v>27</v>
      </c>
      <c r="K54" s="38">
        <f t="shared" si="12"/>
        <v>0</v>
      </c>
      <c r="L54" s="43" t="s">
        <v>26</v>
      </c>
      <c r="M54" s="38">
        <f t="shared" si="13"/>
        <v>0</v>
      </c>
      <c r="N54" s="37">
        <f t="shared" si="13"/>
        <v>0</v>
      </c>
      <c r="O54" s="43" t="s">
        <v>26</v>
      </c>
      <c r="P54" s="38">
        <f t="shared" si="14"/>
        <v>0</v>
      </c>
      <c r="Q54" s="37">
        <f t="shared" si="14"/>
        <v>0</v>
      </c>
      <c r="R54" s="43" t="s">
        <v>26</v>
      </c>
      <c r="S54" s="38">
        <f t="shared" si="15"/>
        <v>0</v>
      </c>
      <c r="T54" s="37">
        <f t="shared" si="15"/>
        <v>0</v>
      </c>
      <c r="U54" s="43" t="s">
        <v>26</v>
      </c>
      <c r="V54" s="42">
        <f t="shared" si="16"/>
        <v>0</v>
      </c>
      <c r="W54" s="337">
        <f t="shared" si="34"/>
        <v>0</v>
      </c>
      <c r="X54" s="330"/>
      <c r="Y54" s="329">
        <f t="shared" si="17"/>
        <v>0</v>
      </c>
      <c r="Z54" s="330"/>
      <c r="AA54" s="329">
        <f t="shared" si="18"/>
        <v>0</v>
      </c>
      <c r="AB54" s="339"/>
      <c r="AC54" s="337">
        <f t="shared" si="19"/>
        <v>0</v>
      </c>
      <c r="AD54" s="338"/>
      <c r="AE54" s="338"/>
      <c r="AF54" s="339"/>
      <c r="AG54" s="337">
        <f t="shared" si="20"/>
        <v>0</v>
      </c>
      <c r="AH54" s="338"/>
      <c r="AI54" s="339"/>
      <c r="AJ54" s="337">
        <f t="shared" si="21"/>
        <v>0</v>
      </c>
      <c r="AK54" s="339"/>
      <c r="AM54" s="140"/>
      <c r="AN54" s="140"/>
      <c r="AO54" s="460"/>
      <c r="AP54" s="171" t="s">
        <v>31</v>
      </c>
      <c r="AQ54" s="183">
        <f t="shared" si="35"/>
        <v>0</v>
      </c>
      <c r="AR54" s="190" t="s">
        <v>21</v>
      </c>
      <c r="AS54" s="189">
        <f t="shared" ref="AS54" si="62">AS25</f>
        <v>0</v>
      </c>
      <c r="AT54" s="186" t="s">
        <v>26</v>
      </c>
      <c r="AU54" s="191">
        <f t="shared" ref="AU54" si="63">AU25</f>
        <v>0</v>
      </c>
      <c r="AV54" s="188" t="s">
        <v>27</v>
      </c>
      <c r="AW54" s="187">
        <f t="shared" si="22"/>
        <v>0</v>
      </c>
      <c r="AX54" s="186" t="s">
        <v>26</v>
      </c>
      <c r="AY54" s="187">
        <f t="shared" ref="AY54:AZ54" si="64">AY25</f>
        <v>0</v>
      </c>
      <c r="AZ54" s="189">
        <f t="shared" si="64"/>
        <v>0</v>
      </c>
      <c r="BA54" s="186" t="s">
        <v>26</v>
      </c>
      <c r="BB54" s="187">
        <f t="shared" ref="BB54:BC54" si="65">BB25</f>
        <v>0</v>
      </c>
      <c r="BC54" s="189">
        <f t="shared" si="65"/>
        <v>0</v>
      </c>
      <c r="BD54" s="186" t="s">
        <v>26</v>
      </c>
      <c r="BE54" s="187">
        <f t="shared" ref="BE54:BF54" si="66">BE25</f>
        <v>0</v>
      </c>
      <c r="BF54" s="189">
        <f t="shared" si="66"/>
        <v>0</v>
      </c>
      <c r="BG54" s="186" t="s">
        <v>26</v>
      </c>
      <c r="BH54" s="192">
        <f t="shared" si="26"/>
        <v>0</v>
      </c>
      <c r="BI54" s="441">
        <f t="shared" si="41"/>
        <v>0</v>
      </c>
      <c r="BJ54" s="439"/>
      <c r="BK54" s="438">
        <f t="shared" si="27"/>
        <v>0</v>
      </c>
      <c r="BL54" s="439"/>
      <c r="BM54" s="438">
        <f t="shared" si="28"/>
        <v>0</v>
      </c>
      <c r="BN54" s="443"/>
      <c r="BO54" s="441">
        <f t="shared" si="29"/>
        <v>0</v>
      </c>
      <c r="BP54" s="442"/>
      <c r="BQ54" s="442"/>
      <c r="BR54" s="443"/>
      <c r="BS54" s="441">
        <f t="shared" si="30"/>
        <v>0</v>
      </c>
      <c r="BT54" s="442"/>
      <c r="BU54" s="443"/>
      <c r="BV54" s="441">
        <f t="shared" si="31"/>
        <v>0</v>
      </c>
      <c r="BW54" s="443"/>
    </row>
    <row r="55" spans="3:75" s="14" customFormat="1" ht="20.25" customHeight="1" thickBot="1">
      <c r="C55" s="340" t="s">
        <v>22</v>
      </c>
      <c r="D55" s="341"/>
      <c r="E55" s="341"/>
      <c r="F55" s="341"/>
      <c r="G55" s="341"/>
      <c r="H55" s="341"/>
      <c r="I55" s="341"/>
      <c r="J55" s="341"/>
      <c r="K55" s="341"/>
      <c r="L55" s="341"/>
      <c r="M55" s="341"/>
      <c r="N55" s="341"/>
      <c r="O55" s="341"/>
      <c r="P55" s="341"/>
      <c r="Q55" s="341"/>
      <c r="R55" s="341"/>
      <c r="S55" s="341"/>
      <c r="T55" s="341"/>
      <c r="U55" s="26"/>
      <c r="V55" s="26"/>
      <c r="W55" s="342" t="str">
        <f>IF((SUM(W48:X54)=0),"0",SUM(W48:X54))</f>
        <v>0</v>
      </c>
      <c r="X55" s="342">
        <f>SUM(X48:X54)</f>
        <v>0</v>
      </c>
      <c r="Y55" s="350" t="str">
        <f>IF((SUM(Y48:Z54)=0),"0",SUM(Y48:Z54))</f>
        <v>0</v>
      </c>
      <c r="Z55" s="351"/>
      <c r="AA55" s="350" t="str">
        <f>IF((SUM(AA48:AB54)=0),"0",SUM(AA48:AB54))</f>
        <v>0</v>
      </c>
      <c r="AB55" s="354"/>
      <c r="AC55" s="350" t="str">
        <f>IF((SUM(AC48:AF54)=0),"0",SUM(AC48:AF54))</f>
        <v>0</v>
      </c>
      <c r="AD55" s="354"/>
      <c r="AE55" s="354"/>
      <c r="AF55" s="351"/>
      <c r="AG55" s="350" t="str">
        <f>IF((SUM(AG48:AI54)=0),"0",SUM(AG48:AI54))</f>
        <v>0</v>
      </c>
      <c r="AH55" s="354"/>
      <c r="AI55" s="351"/>
      <c r="AJ55" s="350" t="str">
        <f>IF((SUM(AJ48:AJ54)=0),"0",SUM(AJ48:AJ54))</f>
        <v>0</v>
      </c>
      <c r="AK55" s="351"/>
      <c r="AM55" s="140"/>
      <c r="AN55" s="140"/>
      <c r="AO55" s="450" t="s">
        <v>22</v>
      </c>
      <c r="AP55" s="451"/>
      <c r="AQ55" s="451"/>
      <c r="AR55" s="451"/>
      <c r="AS55" s="451"/>
      <c r="AT55" s="451"/>
      <c r="AU55" s="451"/>
      <c r="AV55" s="451"/>
      <c r="AW55" s="451"/>
      <c r="AX55" s="451"/>
      <c r="AY55" s="451"/>
      <c r="AZ55" s="451"/>
      <c r="BA55" s="451"/>
      <c r="BB55" s="451"/>
      <c r="BC55" s="451"/>
      <c r="BD55" s="451"/>
      <c r="BE55" s="451"/>
      <c r="BF55" s="451"/>
      <c r="BG55" s="180"/>
      <c r="BH55" s="180"/>
      <c r="BI55" s="452">
        <f>IF((SUM(BI48:BJ54)=0),"0",SUM(BI48:BJ54))</f>
        <v>269</v>
      </c>
      <c r="BJ55" s="452">
        <f>SUM(BJ48:BJ54)</f>
        <v>0</v>
      </c>
      <c r="BK55" s="453">
        <f>IF((SUM(BK48:BL54)=0),"0",SUM(BK48:BL54))</f>
        <v>817310</v>
      </c>
      <c r="BL55" s="454"/>
      <c r="BM55" s="453" t="str">
        <f>IF((SUM(BM48:BN54)=0),"0",SUM(BM48:BN54))</f>
        <v>0</v>
      </c>
      <c r="BN55" s="457"/>
      <c r="BO55" s="453">
        <f>IF((SUM(BO48:BR54)=0),"0",SUM(BO48:BR54))</f>
        <v>817310</v>
      </c>
      <c r="BP55" s="457"/>
      <c r="BQ55" s="457"/>
      <c r="BR55" s="454"/>
      <c r="BS55" s="453">
        <f>IF((SUM(BS48:BU54)=0),"0",SUM(BS48:BU54))</f>
        <v>81730</v>
      </c>
      <c r="BT55" s="457"/>
      <c r="BU55" s="454"/>
      <c r="BV55" s="453">
        <f>IF((SUM(BV48:BV54)=0),"0",SUM(BV48:BV54))</f>
        <v>899040</v>
      </c>
      <c r="BW55" s="454"/>
    </row>
    <row r="56" spans="3:75" ht="25.5" customHeight="1" thickBot="1">
      <c r="AM56" s="152"/>
      <c r="AN56" s="152"/>
      <c r="AO56" s="152"/>
      <c r="AP56" s="152"/>
      <c r="AQ56" s="152"/>
      <c r="AR56" s="152"/>
      <c r="AS56" s="152"/>
      <c r="AT56" s="152"/>
      <c r="AU56" s="152"/>
      <c r="AV56" s="152"/>
      <c r="AW56" s="152"/>
      <c r="AX56" s="152"/>
      <c r="AY56" s="152"/>
      <c r="AZ56" s="152"/>
      <c r="BA56" s="152"/>
      <c r="BB56" s="152"/>
      <c r="BC56" s="152"/>
      <c r="BD56" s="152"/>
      <c r="BE56" s="152"/>
      <c r="BF56" s="152"/>
      <c r="BG56" s="152"/>
      <c r="BH56" s="152"/>
      <c r="BI56" s="152"/>
      <c r="BJ56" s="152"/>
      <c r="BK56" s="152"/>
      <c r="BL56" s="152"/>
      <c r="BM56" s="152"/>
      <c r="BN56" s="152"/>
      <c r="BO56" s="152"/>
      <c r="BP56" s="152"/>
      <c r="BQ56" s="152"/>
      <c r="BR56" s="152"/>
      <c r="BS56" s="152"/>
      <c r="BT56" s="152"/>
      <c r="BU56" s="152"/>
      <c r="BV56" s="152"/>
      <c r="BW56" s="152"/>
    </row>
    <row r="57" spans="3:75" s="27" customFormat="1" ht="17.25">
      <c r="Z57" s="365" t="s">
        <v>23</v>
      </c>
      <c r="AA57" s="366"/>
      <c r="AB57" s="366"/>
      <c r="AC57" s="366"/>
      <c r="AD57" s="366"/>
      <c r="AE57" s="366"/>
      <c r="AF57" s="367"/>
      <c r="AG57" s="32"/>
      <c r="AH57" s="32"/>
      <c r="AM57" s="193"/>
      <c r="AN57" s="193"/>
      <c r="AO57" s="193"/>
      <c r="AP57" s="193"/>
      <c r="AQ57" s="193"/>
      <c r="AR57" s="193"/>
      <c r="AS57" s="193"/>
      <c r="AT57" s="193"/>
      <c r="AU57" s="193"/>
      <c r="AV57" s="193"/>
      <c r="AW57" s="193"/>
      <c r="AX57" s="193"/>
      <c r="AY57" s="193"/>
      <c r="AZ57" s="193"/>
      <c r="BA57" s="193"/>
      <c r="BB57" s="193"/>
      <c r="BC57" s="193"/>
      <c r="BD57" s="193"/>
      <c r="BE57" s="193"/>
      <c r="BF57" s="193"/>
      <c r="BG57" s="193"/>
      <c r="BH57" s="193"/>
      <c r="BI57" s="193"/>
      <c r="BJ57" s="193"/>
      <c r="BK57" s="193"/>
      <c r="BL57" s="472" t="s">
        <v>23</v>
      </c>
      <c r="BM57" s="473"/>
      <c r="BN57" s="473"/>
      <c r="BO57" s="473"/>
      <c r="BP57" s="473"/>
      <c r="BQ57" s="473"/>
      <c r="BR57" s="474"/>
      <c r="BS57" s="155"/>
      <c r="BT57" s="155"/>
      <c r="BU57" s="193"/>
      <c r="BV57" s="193"/>
      <c r="BW57" s="193"/>
    </row>
    <row r="58" spans="3:75" s="16" customFormat="1" ht="12.75" customHeight="1" thickBot="1">
      <c r="Z58" s="368"/>
      <c r="AA58" s="369"/>
      <c r="AB58" s="369"/>
      <c r="AC58" s="369"/>
      <c r="AD58" s="369"/>
      <c r="AE58" s="369"/>
      <c r="AF58" s="370"/>
      <c r="AG58" s="32"/>
      <c r="AH58" s="32"/>
      <c r="AM58" s="157"/>
      <c r="AN58" s="157"/>
      <c r="AO58" s="157"/>
      <c r="AP58" s="157"/>
      <c r="AQ58" s="157"/>
      <c r="AR58" s="157"/>
      <c r="AS58" s="157"/>
      <c r="AT58" s="157"/>
      <c r="AU58" s="157"/>
      <c r="AV58" s="157"/>
      <c r="AW58" s="157"/>
      <c r="AX58" s="157"/>
      <c r="AY58" s="157"/>
      <c r="AZ58" s="157"/>
      <c r="BA58" s="157"/>
      <c r="BB58" s="157"/>
      <c r="BC58" s="157"/>
      <c r="BD58" s="157"/>
      <c r="BE58" s="157"/>
      <c r="BF58" s="157"/>
      <c r="BG58" s="157"/>
      <c r="BH58" s="157"/>
      <c r="BI58" s="157"/>
      <c r="BJ58" s="157"/>
      <c r="BK58" s="157"/>
      <c r="BL58" s="475"/>
      <c r="BM58" s="476"/>
      <c r="BN58" s="476"/>
      <c r="BO58" s="476"/>
      <c r="BP58" s="476"/>
      <c r="BQ58" s="476"/>
      <c r="BR58" s="477"/>
      <c r="BS58" s="155"/>
      <c r="BT58" s="155"/>
      <c r="BU58" s="157"/>
      <c r="BV58" s="157"/>
      <c r="BW58" s="157"/>
    </row>
    <row r="59" spans="3:75" ht="15" customHeight="1"/>
  </sheetData>
  <sheetProtection selectLockedCells="1"/>
  <mergeCells count="432">
    <mergeCell ref="BL57:BR58"/>
    <mergeCell ref="BI54:BJ54"/>
    <mergeCell ref="BK54:BL54"/>
    <mergeCell ref="BM54:BN54"/>
    <mergeCell ref="BO54:BR54"/>
    <mergeCell ref="BS54:BU54"/>
    <mergeCell ref="BV54:BW54"/>
    <mergeCell ref="AO55:BF55"/>
    <mergeCell ref="BI55:BJ55"/>
    <mergeCell ref="BK55:BL55"/>
    <mergeCell ref="BM55:BN55"/>
    <mergeCell ref="BO55:BR55"/>
    <mergeCell ref="BS55:BU55"/>
    <mergeCell ref="BV55:BW55"/>
    <mergeCell ref="AO48:AO54"/>
    <mergeCell ref="BI48:BJ48"/>
    <mergeCell ref="BK48:BL48"/>
    <mergeCell ref="BM48:BN48"/>
    <mergeCell ref="BO48:BR48"/>
    <mergeCell ref="BS48:BU48"/>
    <mergeCell ref="BV48:BW48"/>
    <mergeCell ref="BI49:BJ49"/>
    <mergeCell ref="BK49:BL49"/>
    <mergeCell ref="BM49:BN49"/>
    <mergeCell ref="BV51:BW51"/>
    <mergeCell ref="BI52:BJ52"/>
    <mergeCell ref="BK52:BL52"/>
    <mergeCell ref="BM52:BN52"/>
    <mergeCell ref="BO52:BR52"/>
    <mergeCell ref="BS52:BU52"/>
    <mergeCell ref="BV52:BW52"/>
    <mergeCell ref="BI53:BJ53"/>
    <mergeCell ref="BK53:BL53"/>
    <mergeCell ref="BM53:BN53"/>
    <mergeCell ref="BO53:BR53"/>
    <mergeCell ref="BS53:BU53"/>
    <mergeCell ref="BV53:BW53"/>
    <mergeCell ref="BI51:BJ51"/>
    <mergeCell ref="BK51:BL51"/>
    <mergeCell ref="BM51:BN51"/>
    <mergeCell ref="BO51:BR51"/>
    <mergeCell ref="BS51:BU51"/>
    <mergeCell ref="BO49:BR49"/>
    <mergeCell ref="BS49:BU49"/>
    <mergeCell ref="BV49:BW49"/>
    <mergeCell ref="BI50:BJ50"/>
    <mergeCell ref="BK50:BL50"/>
    <mergeCell ref="BM50:BN50"/>
    <mergeCell ref="BO50:BR50"/>
    <mergeCell ref="BS50:BU50"/>
    <mergeCell ref="BV50:BW50"/>
    <mergeCell ref="BS46:BU46"/>
    <mergeCell ref="BV46:BW46"/>
    <mergeCell ref="AZ47:BB47"/>
    <mergeCell ref="BC47:BE47"/>
    <mergeCell ref="BI47:BJ47"/>
    <mergeCell ref="BK47:BL47"/>
    <mergeCell ref="BO47:BR47"/>
    <mergeCell ref="BS47:BU47"/>
    <mergeCell ref="BV47:BW47"/>
    <mergeCell ref="AQ46:AR46"/>
    <mergeCell ref="AS46:AY46"/>
    <mergeCell ref="AZ46:BB46"/>
    <mergeCell ref="BC46:BE46"/>
    <mergeCell ref="BF46:BH46"/>
    <mergeCell ref="BI46:BJ46"/>
    <mergeCell ref="BK46:BL46"/>
    <mergeCell ref="BM46:BN46"/>
    <mergeCell ref="BO46:BR46"/>
    <mergeCell ref="BI37:BJ37"/>
    <mergeCell ref="BK37:BL37"/>
    <mergeCell ref="BM37:BN37"/>
    <mergeCell ref="BO37:BR37"/>
    <mergeCell ref="BS37:BU37"/>
    <mergeCell ref="BV37:BW37"/>
    <mergeCell ref="AO38:BF38"/>
    <mergeCell ref="BI38:BJ38"/>
    <mergeCell ref="BK38:BL38"/>
    <mergeCell ref="BM38:BN38"/>
    <mergeCell ref="BO38:BR38"/>
    <mergeCell ref="BS38:BU38"/>
    <mergeCell ref="BV38:BW38"/>
    <mergeCell ref="AO31:AO37"/>
    <mergeCell ref="AS31:BH37"/>
    <mergeCell ref="BI31:BJ31"/>
    <mergeCell ref="BK31:BL31"/>
    <mergeCell ref="BM31:BN31"/>
    <mergeCell ref="BO31:BR31"/>
    <mergeCell ref="BS31:BU31"/>
    <mergeCell ref="BV31:BW31"/>
    <mergeCell ref="BI32:BJ32"/>
    <mergeCell ref="BK32:BL32"/>
    <mergeCell ref="BM32:BN32"/>
    <mergeCell ref="BS34:BU34"/>
    <mergeCell ref="BV34:BW34"/>
    <mergeCell ref="BI35:BJ35"/>
    <mergeCell ref="BK35:BL35"/>
    <mergeCell ref="BM35:BN35"/>
    <mergeCell ref="BO35:BR35"/>
    <mergeCell ref="BS35:BU35"/>
    <mergeCell ref="BV35:BW35"/>
    <mergeCell ref="BI36:BJ36"/>
    <mergeCell ref="BK36:BL36"/>
    <mergeCell ref="BM36:BN36"/>
    <mergeCell ref="BO36:BR36"/>
    <mergeCell ref="BS36:BU36"/>
    <mergeCell ref="BV36:BW36"/>
    <mergeCell ref="BI34:BJ34"/>
    <mergeCell ref="BK34:BL34"/>
    <mergeCell ref="BM34:BN34"/>
    <mergeCell ref="BO34:BR34"/>
    <mergeCell ref="BO32:BR32"/>
    <mergeCell ref="BS32:BU32"/>
    <mergeCell ref="BV32:BW32"/>
    <mergeCell ref="BI33:BJ33"/>
    <mergeCell ref="BK33:BL33"/>
    <mergeCell ref="BM33:BN33"/>
    <mergeCell ref="BO33:BR33"/>
    <mergeCell ref="BS33:BU33"/>
    <mergeCell ref="BV33:BW33"/>
    <mergeCell ref="BS29:BU29"/>
    <mergeCell ref="BV29:BW29"/>
    <mergeCell ref="AZ30:BB30"/>
    <mergeCell ref="BC30:BE30"/>
    <mergeCell ref="BI30:BJ30"/>
    <mergeCell ref="BK30:BL30"/>
    <mergeCell ref="BO30:BR30"/>
    <mergeCell ref="BS30:BU30"/>
    <mergeCell ref="BV30:BW30"/>
    <mergeCell ref="AQ29:AR29"/>
    <mergeCell ref="AS29:AY29"/>
    <mergeCell ref="AZ29:BB29"/>
    <mergeCell ref="BC29:BE29"/>
    <mergeCell ref="BF29:BH29"/>
    <mergeCell ref="BI29:BJ29"/>
    <mergeCell ref="BK29:BL29"/>
    <mergeCell ref="BM29:BN29"/>
    <mergeCell ref="BO29:BR29"/>
    <mergeCell ref="BI25:BJ25"/>
    <mergeCell ref="BK25:BL25"/>
    <mergeCell ref="BM25:BN25"/>
    <mergeCell ref="BO25:BR25"/>
    <mergeCell ref="BS25:BU25"/>
    <mergeCell ref="BV25:BW25"/>
    <mergeCell ref="AO26:BF26"/>
    <mergeCell ref="BI26:BJ26"/>
    <mergeCell ref="BK26:BL26"/>
    <mergeCell ref="BM26:BN26"/>
    <mergeCell ref="BO26:BR26"/>
    <mergeCell ref="BS26:BU26"/>
    <mergeCell ref="BV26:BW26"/>
    <mergeCell ref="AO19:AO25"/>
    <mergeCell ref="BI19:BJ19"/>
    <mergeCell ref="BK19:BL19"/>
    <mergeCell ref="BM19:BN19"/>
    <mergeCell ref="BO19:BR19"/>
    <mergeCell ref="BS19:BU19"/>
    <mergeCell ref="BV19:BW19"/>
    <mergeCell ref="BI20:BJ20"/>
    <mergeCell ref="BK20:BL20"/>
    <mergeCell ref="BM20:BN20"/>
    <mergeCell ref="BO20:BR20"/>
    <mergeCell ref="BI23:BJ23"/>
    <mergeCell ref="BK23:BL23"/>
    <mergeCell ref="BM23:BN23"/>
    <mergeCell ref="BO23:BR23"/>
    <mergeCell ref="BS23:BU23"/>
    <mergeCell ref="BV23:BW23"/>
    <mergeCell ref="BI24:BJ24"/>
    <mergeCell ref="BK24:BL24"/>
    <mergeCell ref="BM24:BN24"/>
    <mergeCell ref="BO24:BR24"/>
    <mergeCell ref="BS24:BU24"/>
    <mergeCell ref="BV24:BW24"/>
    <mergeCell ref="BS20:BU20"/>
    <mergeCell ref="BV20:BW20"/>
    <mergeCell ref="BI21:BJ21"/>
    <mergeCell ref="BK21:BL21"/>
    <mergeCell ref="BM21:BN21"/>
    <mergeCell ref="BO21:BR21"/>
    <mergeCell ref="BS21:BU21"/>
    <mergeCell ref="BV21:BW21"/>
    <mergeCell ref="BI22:BJ22"/>
    <mergeCell ref="BK22:BL22"/>
    <mergeCell ref="BM22:BN22"/>
    <mergeCell ref="BO22:BR22"/>
    <mergeCell ref="BS22:BU22"/>
    <mergeCell ref="BV22:BW22"/>
    <mergeCell ref="BS17:BU17"/>
    <mergeCell ref="BV17:BW17"/>
    <mergeCell ref="AZ18:BB18"/>
    <mergeCell ref="BC18:BE18"/>
    <mergeCell ref="BI18:BJ18"/>
    <mergeCell ref="BK18:BL18"/>
    <mergeCell ref="BO18:BR18"/>
    <mergeCell ref="BS18:BU18"/>
    <mergeCell ref="BV18:BW18"/>
    <mergeCell ref="AQ17:AR17"/>
    <mergeCell ref="AS17:AY17"/>
    <mergeCell ref="AZ17:BB17"/>
    <mergeCell ref="BC17:BE17"/>
    <mergeCell ref="BF17:BH17"/>
    <mergeCell ref="BI17:BJ17"/>
    <mergeCell ref="BK17:BL17"/>
    <mergeCell ref="BM17:BN17"/>
    <mergeCell ref="BO17:BR17"/>
    <mergeCell ref="BM3:BR4"/>
    <mergeCell ref="BS3:BW4"/>
    <mergeCell ref="BM5:BR9"/>
    <mergeCell ref="BS5:BW9"/>
    <mergeCell ref="AR13:AY13"/>
    <mergeCell ref="AZ13:BG13"/>
    <mergeCell ref="BH13:BL13"/>
    <mergeCell ref="BM13:BR13"/>
    <mergeCell ref="BS13:BW13"/>
    <mergeCell ref="Z57:AF58"/>
    <mergeCell ref="AA5:AF9"/>
    <mergeCell ref="AG5:AK9"/>
    <mergeCell ref="C55:T55"/>
    <mergeCell ref="W55:X55"/>
    <mergeCell ref="G31:V37"/>
    <mergeCell ref="AJ55:AK55"/>
    <mergeCell ref="AC54:AF54"/>
    <mergeCell ref="AG53:AI53"/>
    <mergeCell ref="AG55:AI55"/>
    <mergeCell ref="AJ51:AK51"/>
    <mergeCell ref="AJ54:AK54"/>
    <mergeCell ref="AJ53:AK53"/>
    <mergeCell ref="AJ50:AK50"/>
    <mergeCell ref="AC50:AF50"/>
    <mergeCell ref="AJ52:AK52"/>
    <mergeCell ref="AA48:AB48"/>
    <mergeCell ref="AC48:AF48"/>
    <mergeCell ref="W50:X50"/>
    <mergeCell ref="Y50:Z50"/>
    <mergeCell ref="AA50:AB50"/>
    <mergeCell ref="AJ48:AK48"/>
    <mergeCell ref="AG37:AI37"/>
    <mergeCell ref="AJ37:AK37"/>
    <mergeCell ref="N47:P47"/>
    <mergeCell ref="F13:M13"/>
    <mergeCell ref="N13:U13"/>
    <mergeCell ref="C48:C54"/>
    <mergeCell ref="AG54:AI54"/>
    <mergeCell ref="AG51:AI51"/>
    <mergeCell ref="W51:X51"/>
    <mergeCell ref="Y51:Z51"/>
    <mergeCell ref="AA51:AB51"/>
    <mergeCell ref="AG50:AI50"/>
    <mergeCell ref="AA49:AB49"/>
    <mergeCell ref="AC49:AF49"/>
    <mergeCell ref="AG49:AI49"/>
    <mergeCell ref="AA46:AB46"/>
    <mergeCell ref="AC46:AF46"/>
    <mergeCell ref="C38:T38"/>
    <mergeCell ref="W38:X38"/>
    <mergeCell ref="Y38:Z38"/>
    <mergeCell ref="AA38:AB38"/>
    <mergeCell ref="AC38:AF38"/>
    <mergeCell ref="AG38:AI38"/>
    <mergeCell ref="AG46:AI46"/>
    <mergeCell ref="AG36:AI36"/>
    <mergeCell ref="AJ49:AK49"/>
    <mergeCell ref="W48:X48"/>
    <mergeCell ref="Y48:Z48"/>
    <mergeCell ref="AG48:AI48"/>
    <mergeCell ref="W49:X49"/>
    <mergeCell ref="Y49:Z49"/>
    <mergeCell ref="AC51:AF51"/>
    <mergeCell ref="Q47:S47"/>
    <mergeCell ref="W47:X47"/>
    <mergeCell ref="Y47:Z47"/>
    <mergeCell ref="AC47:AF47"/>
    <mergeCell ref="AG47:AI47"/>
    <mergeCell ref="AJ47:AK47"/>
    <mergeCell ref="Y55:Z55"/>
    <mergeCell ref="AA55:AB55"/>
    <mergeCell ref="AC55:AF55"/>
    <mergeCell ref="AG52:AI52"/>
    <mergeCell ref="W54:X54"/>
    <mergeCell ref="Y54:Z54"/>
    <mergeCell ref="AA54:AB54"/>
    <mergeCell ref="AA53:AB53"/>
    <mergeCell ref="AC53:AF53"/>
    <mergeCell ref="W53:X53"/>
    <mergeCell ref="Y52:Z52"/>
    <mergeCell ref="AA52:AB52"/>
    <mergeCell ref="Y53:Z53"/>
    <mergeCell ref="W52:X52"/>
    <mergeCell ref="AC52:AF52"/>
    <mergeCell ref="AJ46:AK46"/>
    <mergeCell ref="W46:X46"/>
    <mergeCell ref="Y46:Z46"/>
    <mergeCell ref="AJ38:AK38"/>
    <mergeCell ref="E46:F46"/>
    <mergeCell ref="G46:M46"/>
    <mergeCell ref="N46:P46"/>
    <mergeCell ref="Q46:S46"/>
    <mergeCell ref="T46:V46"/>
    <mergeCell ref="AJ35:AK35"/>
    <mergeCell ref="W34:X34"/>
    <mergeCell ref="Y34:Z34"/>
    <mergeCell ref="AA34:AB34"/>
    <mergeCell ref="AG34:AI34"/>
    <mergeCell ref="AG31:AI31"/>
    <mergeCell ref="AJ31:AK31"/>
    <mergeCell ref="AJ32:AK32"/>
    <mergeCell ref="W33:X33"/>
    <mergeCell ref="Y33:Z33"/>
    <mergeCell ref="AA33:AB33"/>
    <mergeCell ref="AC33:AF33"/>
    <mergeCell ref="AG33:AI33"/>
    <mergeCell ref="AJ33:AK33"/>
    <mergeCell ref="AC32:AF32"/>
    <mergeCell ref="AG32:AI32"/>
    <mergeCell ref="AJ36:AK36"/>
    <mergeCell ref="C31:C37"/>
    <mergeCell ref="W31:X31"/>
    <mergeCell ref="Y31:Z31"/>
    <mergeCell ref="AA31:AB31"/>
    <mergeCell ref="AC31:AF31"/>
    <mergeCell ref="W32:X32"/>
    <mergeCell ref="Y32:Z32"/>
    <mergeCell ref="AA32:AB32"/>
    <mergeCell ref="AC34:AF34"/>
    <mergeCell ref="W36:X36"/>
    <mergeCell ref="Y36:Z36"/>
    <mergeCell ref="AA36:AB36"/>
    <mergeCell ref="AC36:AF36"/>
    <mergeCell ref="W37:X37"/>
    <mergeCell ref="Y37:Z37"/>
    <mergeCell ref="AA37:AB37"/>
    <mergeCell ref="AC37:AF37"/>
    <mergeCell ref="AJ34:AK34"/>
    <mergeCell ref="W35:X35"/>
    <mergeCell ref="Y35:Z35"/>
    <mergeCell ref="AA35:AB35"/>
    <mergeCell ref="AC35:AF35"/>
    <mergeCell ref="AG35:AI35"/>
    <mergeCell ref="AJ30:AK30"/>
    <mergeCell ref="Y25:Z25"/>
    <mergeCell ref="Y29:Z29"/>
    <mergeCell ref="AA29:AB29"/>
    <mergeCell ref="AC29:AF29"/>
    <mergeCell ref="AG29:AI29"/>
    <mergeCell ref="AJ29:AK29"/>
    <mergeCell ref="AG25:AI25"/>
    <mergeCell ref="AJ25:AK25"/>
    <mergeCell ref="AJ26:AK26"/>
    <mergeCell ref="AC25:AF25"/>
    <mergeCell ref="Y26:Z26"/>
    <mergeCell ref="AA26:AB26"/>
    <mergeCell ref="AC26:AF26"/>
    <mergeCell ref="AG26:AI26"/>
    <mergeCell ref="Q30:S30"/>
    <mergeCell ref="W30:X30"/>
    <mergeCell ref="Y30:Z30"/>
    <mergeCell ref="C26:T26"/>
    <mergeCell ref="W26:X26"/>
    <mergeCell ref="W25:X25"/>
    <mergeCell ref="AC30:AF30"/>
    <mergeCell ref="AG30:AI30"/>
    <mergeCell ref="AC21:AF21"/>
    <mergeCell ref="Y24:Z24"/>
    <mergeCell ref="AA24:AB24"/>
    <mergeCell ref="AC24:AF24"/>
    <mergeCell ref="AG24:AI24"/>
    <mergeCell ref="C19:C25"/>
    <mergeCell ref="AA21:AB21"/>
    <mergeCell ref="W23:X23"/>
    <mergeCell ref="W20:X20"/>
    <mergeCell ref="Y20:Z20"/>
    <mergeCell ref="AA20:AB20"/>
    <mergeCell ref="AC20:AF20"/>
    <mergeCell ref="Y22:Z22"/>
    <mergeCell ref="AA22:AB22"/>
    <mergeCell ref="AC22:AF22"/>
    <mergeCell ref="N30:P30"/>
    <mergeCell ref="AJ23:AK23"/>
    <mergeCell ref="W24:X24"/>
    <mergeCell ref="AJ22:AK22"/>
    <mergeCell ref="W21:X21"/>
    <mergeCell ref="AJ24:AK24"/>
    <mergeCell ref="Y23:Z23"/>
    <mergeCell ref="AA23:AB23"/>
    <mergeCell ref="AG19:AI19"/>
    <mergeCell ref="E29:F29"/>
    <mergeCell ref="G29:M29"/>
    <mergeCell ref="N29:P29"/>
    <mergeCell ref="Q29:S29"/>
    <mergeCell ref="T29:V29"/>
    <mergeCell ref="W29:X29"/>
    <mergeCell ref="AA25:AB25"/>
    <mergeCell ref="AC23:AF23"/>
    <mergeCell ref="AG23:AI23"/>
    <mergeCell ref="AG21:AI21"/>
    <mergeCell ref="AJ19:AK19"/>
    <mergeCell ref="W19:X19"/>
    <mergeCell ref="Y19:Z19"/>
    <mergeCell ref="AA19:AB19"/>
    <mergeCell ref="AC19:AF19"/>
    <mergeCell ref="Y21:Z21"/>
    <mergeCell ref="E17:F17"/>
    <mergeCell ref="G17:M17"/>
    <mergeCell ref="N17:P17"/>
    <mergeCell ref="Q17:S17"/>
    <mergeCell ref="T17:V17"/>
    <mergeCell ref="Q18:S18"/>
    <mergeCell ref="W18:X18"/>
    <mergeCell ref="Y18:Z18"/>
    <mergeCell ref="AC18:AF18"/>
    <mergeCell ref="N18:P18"/>
    <mergeCell ref="AJ17:AK17"/>
    <mergeCell ref="AJ21:AK21"/>
    <mergeCell ref="W22:X22"/>
    <mergeCell ref="AL5:AL6"/>
    <mergeCell ref="AA3:AF4"/>
    <mergeCell ref="AG3:AK4"/>
    <mergeCell ref="AL3:AL4"/>
    <mergeCell ref="AG13:AK13"/>
    <mergeCell ref="AA13:AF13"/>
    <mergeCell ref="W17:X17"/>
    <mergeCell ref="Y17:Z17"/>
    <mergeCell ref="AA17:AB17"/>
    <mergeCell ref="AC17:AF17"/>
    <mergeCell ref="AG17:AI17"/>
    <mergeCell ref="V13:Z13"/>
    <mergeCell ref="AG18:AI18"/>
    <mergeCell ref="AJ18:AK18"/>
    <mergeCell ref="AG20:AI20"/>
    <mergeCell ref="AJ20:AK20"/>
    <mergeCell ref="AG22:AI22"/>
  </mergeCells>
  <phoneticPr fontId="3"/>
  <dataValidations count="1">
    <dataValidation type="list" allowBlank="1" showInputMessage="1" showErrorMessage="1" error="対象外です_x000a_" sqref="T19:T25" xr:uid="{EB79772A-23BA-47CE-9BDF-70A00BA97ABE}">
      <formula1>"10,11,12,1,2,3"</formula1>
    </dataValidation>
  </dataValidations>
  <pageMargins left="0.27559055118110237" right="0.19685039370078741" top="0.51181102362204722" bottom="0.19685039370078741" header="0.23622047244094491" footer="0.19685039370078741"/>
  <pageSetup paperSize="9" scale="65" orientation="landscape" r:id="rId1"/>
  <headerFooter alignWithMargins="0"/>
  <rowBreaks count="1" manualBreakCount="1">
    <brk id="40" max="3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控除集計（子メータ用）</vt:lpstr>
      <vt:lpstr>様式１</vt:lpstr>
      <vt:lpstr>'控除集計（子メータ用）'!Print_Area</vt:lpstr>
      <vt:lpstr>様式１!Print_Area</vt:lpstr>
      <vt:lpstr>'控除集計（子メータ用）'!Print_Titles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竹佐 由美</cp:lastModifiedBy>
  <cp:lastPrinted>2020-03-04T08:18:56Z</cp:lastPrinted>
  <dcterms:created xsi:type="dcterms:W3CDTF">2013-03-22T02:42:59Z</dcterms:created>
  <dcterms:modified xsi:type="dcterms:W3CDTF">2024-03-13T04:22:39Z</dcterms:modified>
</cp:coreProperties>
</file>