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Filesvr001\総務企画部\立地審査課\Ｆ補助金\Ｆ：年度管理資料：R6年度\Ｒ６年度上期\1.Ｒ６上：応募要領・記入要領\様式\補助道府県\"/>
    </mc:Choice>
  </mc:AlternateContent>
  <xr:revisionPtr revIDLastSave="0" documentId="13_ncr:1_{F4FD0FE4-CF97-4D26-90CE-6112F79CA376}" xr6:coauthVersionLast="47" xr6:coauthVersionMax="47" xr10:uidLastSave="{00000000-0000-0000-0000-000000000000}"/>
  <bookViews>
    <workbookView xWindow="-120" yWindow="-120" windowWidth="29040" windowHeight="15720" xr2:uid="{00000000-000D-0000-FFFF-FFFF00000000}"/>
  </bookViews>
  <sheets>
    <sheet name="様式５" sheetId="8" r:id="rId1"/>
    <sheet name="様式5-1" sheetId="10" r:id="rId2"/>
    <sheet name="様式5-2" sheetId="11" r:id="rId3"/>
    <sheet name="リスト" sheetId="9" state="hidden" r:id="rId4"/>
  </sheets>
  <definedNames>
    <definedName name="_xlnm.Print_Area" localSheetId="0">様式５!$A$1:$AH$41</definedName>
    <definedName name="_xlnm.Print_Area" localSheetId="1">'様式5-1'!$A$1:$AD$42</definedName>
    <definedName name="_xlnm.Print_Area" localSheetId="2">'様式5-2'!$A$1:$AH$31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 i="10" l="1"/>
  <c r="E18" i="10"/>
  <c r="AI19" i="10"/>
  <c r="AI18" i="10"/>
  <c r="AI17" i="10"/>
  <c r="N9" i="10"/>
  <c r="N10" i="10"/>
  <c r="N11" i="10"/>
  <c r="N12" i="10"/>
  <c r="N13" i="10"/>
  <c r="N14" i="10"/>
  <c r="N15" i="10"/>
  <c r="N16" i="10"/>
  <c r="N17" i="10"/>
  <c r="N18" i="10"/>
  <c r="N19" i="10"/>
  <c r="AR18" i="10"/>
  <c r="AR19" i="10"/>
  <c r="AR17" i="10"/>
  <c r="AR12" i="10"/>
  <c r="AI8" i="10"/>
  <c r="AI10" i="10"/>
  <c r="AI11" i="10"/>
  <c r="AI12" i="10"/>
  <c r="AI13" i="10"/>
  <c r="AI14" i="10"/>
  <c r="AI15" i="10"/>
  <c r="AI16" i="10"/>
  <c r="BF42" i="10"/>
  <c r="BD41" i="8" s="1"/>
  <c r="BF35" i="10"/>
  <c r="BF29" i="10"/>
  <c r="AR16" i="10"/>
  <c r="AR15" i="10"/>
  <c r="AR14" i="10"/>
  <c r="AR13" i="10"/>
  <c r="AR11" i="10"/>
  <c r="AR10" i="10"/>
  <c r="AR9" i="10"/>
  <c r="AR8" i="10"/>
  <c r="BK27" i="11"/>
  <c r="BG27" i="11" s="1"/>
  <c r="BK26" i="11"/>
  <c r="BG26" i="11" s="1"/>
  <c r="BK25" i="11"/>
  <c r="BG25" i="11" s="1"/>
  <c r="BK24" i="11"/>
  <c r="BG24" i="11" s="1"/>
  <c r="BK23" i="11"/>
  <c r="BG23" i="11" s="1"/>
  <c r="BK22" i="11"/>
  <c r="BG22" i="11" s="1"/>
  <c r="BK19" i="11"/>
  <c r="BG19" i="11" s="1"/>
  <c r="BK18" i="11"/>
  <c r="BG18" i="11" s="1"/>
  <c r="BK17" i="11"/>
  <c r="BG17" i="11" s="1"/>
  <c r="BE29" i="11"/>
  <c r="BF28" i="10" s="1"/>
  <c r="BO28" i="11"/>
  <c r="BN28" i="11"/>
  <c r="BI28" i="11"/>
  <c r="BF28" i="11"/>
  <c r="BF29" i="11" s="1"/>
  <c r="BE28" i="11"/>
  <c r="BK21" i="11"/>
  <c r="BG21" i="11" s="1"/>
  <c r="BK20" i="11"/>
  <c r="BG20" i="11" s="1"/>
  <c r="BB40" i="10"/>
  <c r="BB34" i="10"/>
  <c r="AZ34" i="10"/>
  <c r="AY34" i="10"/>
  <c r="AW34" i="10"/>
  <c r="AT34" i="10"/>
  <c r="AS34" i="10"/>
  <c r="BH31" i="8"/>
  <c r="BE31" i="8"/>
  <c r="BA31" i="8"/>
  <c r="X40" i="10"/>
  <c r="E19" i="10"/>
  <c r="E17" i="10"/>
  <c r="E16" i="10"/>
  <c r="E15" i="10"/>
  <c r="E14" i="10"/>
  <c r="E13" i="10"/>
  <c r="E12" i="10"/>
  <c r="E11" i="10"/>
  <c r="E10" i="10"/>
  <c r="E9" i="10"/>
  <c r="N8" i="10"/>
  <c r="E8" i="10"/>
  <c r="BF30" i="10" l="1"/>
  <c r="BD39" i="8" s="1"/>
  <c r="P34" i="10"/>
  <c r="S34" i="10"/>
  <c r="O34" i="10"/>
  <c r="U34" i="10"/>
  <c r="V34" i="10" l="1"/>
  <c r="X34" i="10" l="1"/>
  <c r="AC27" i="11" l="1"/>
  <c r="AC26" i="11"/>
  <c r="Y26" i="11" s="1"/>
  <c r="AC25" i="11"/>
  <c r="Y25" i="11" s="1"/>
  <c r="AC24" i="11"/>
  <c r="Y24" i="11" s="1"/>
  <c r="AC23" i="11"/>
  <c r="Y23" i="11" s="1"/>
  <c r="AC22" i="11"/>
  <c r="Y22" i="11" s="1"/>
  <c r="AC21" i="11"/>
  <c r="Y21" i="11" s="1"/>
  <c r="AC20" i="11"/>
  <c r="Y20" i="11" s="1"/>
  <c r="AC19" i="11"/>
  <c r="Y19" i="11" s="1"/>
  <c r="AC18" i="11"/>
  <c r="Y18" i="11" s="1"/>
  <c r="AC17" i="11"/>
  <c r="Y17" i="11" s="1"/>
  <c r="AC16" i="11"/>
  <c r="Y16" i="11" s="1"/>
  <c r="Y27" i="11"/>
  <c r="AE28" i="11"/>
  <c r="AF28" i="11"/>
  <c r="AG28" i="11"/>
  <c r="W28" i="11"/>
  <c r="AC28" i="11" l="1"/>
  <c r="AB42" i="10"/>
  <c r="U41" i="8" s="1"/>
  <c r="R31" i="8" l="1"/>
  <c r="Y31" i="8" l="1"/>
  <c r="V31" i="8"/>
  <c r="AA28" i="11" l="1"/>
  <c r="W29" i="11"/>
  <c r="X28" i="11"/>
  <c r="X29" i="11" s="1"/>
  <c r="AB28" i="10" l="1"/>
  <c r="AB30" i="10" s="1"/>
  <c r="U39" i="8" s="1"/>
  <c r="Y29" i="11"/>
  <c r="AB34" i="10" s="1"/>
  <c r="AB36" i="10" s="1"/>
  <c r="U40" i="8" s="1"/>
  <c r="Y28" i="11"/>
  <c r="BK16" i="11"/>
  <c r="BG16" i="11" s="1"/>
  <c r="BM28" i="11"/>
  <c r="BG28" i="11" l="1"/>
  <c r="BG29" i="11"/>
  <c r="BF34" i="10" s="1"/>
  <c r="BF36" i="10" s="1"/>
  <c r="BD40" i="8" s="1"/>
  <c r="BK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473B7D5A-511B-4FEA-8B24-524BAA04E957}">
      <text>
        <r>
          <rPr>
            <b/>
            <sz val="9"/>
            <color indexed="81"/>
            <rFont val="MS P ゴシック"/>
            <family val="3"/>
            <charset val="128"/>
          </rPr>
          <t>ドロップダウンリストから選択
　　（新設・増設）</t>
        </r>
      </text>
    </comment>
    <comment ref="G13" authorId="0" shapeId="0" xr:uid="{AE3D2713-3414-4AD4-AF3B-BA35CAB48D26}">
      <text>
        <r>
          <rPr>
            <b/>
            <sz val="9"/>
            <color indexed="81"/>
            <rFont val="MS P ゴシック"/>
            <family val="3"/>
            <charset val="128"/>
          </rPr>
          <t>ドロップダウンリストから選択
　　（所在・隣接）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R40" authorId="0" shapeId="0" xr:uid="{A1C06BEA-4DC3-48CF-A74D-EDBAAAF39E9B}">
      <text>
        <r>
          <rPr>
            <b/>
            <sz val="9"/>
            <color indexed="81"/>
            <rFont val="MS P ゴシック"/>
            <family val="3"/>
            <charset val="128"/>
          </rPr>
          <t>ドロップダウンリストから選択
　　（平成・令和）</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00000000-0006-0000-0200-000001000000}">
      <text>
        <r>
          <rPr>
            <b/>
            <sz val="12"/>
            <color indexed="81"/>
            <rFont val="ＭＳ Ｐゴシック"/>
            <family val="3"/>
            <charset val="128"/>
          </rPr>
          <t>ドロップダウンリストより選択
　　　　　（有・無）</t>
        </r>
      </text>
    </comment>
    <comment ref="BB9" authorId="0" shapeId="0" xr:uid="{5ADD7592-0F48-4797-BE60-D2DA8BFB22C2}">
      <text>
        <r>
          <rPr>
            <b/>
            <sz val="12"/>
            <color indexed="81"/>
            <rFont val="ＭＳ Ｐゴシック"/>
            <family val="3"/>
            <charset val="128"/>
          </rPr>
          <t>ドロップダウンリストより選択
　　　　　（有・無）</t>
        </r>
      </text>
    </comment>
  </commentList>
</comments>
</file>

<file path=xl/sharedStrings.xml><?xml version="1.0" encoding="utf-8"?>
<sst xmlns="http://schemas.openxmlformats.org/spreadsheetml/2006/main" count="876" uniqueCount="359">
  <si>
    <t>人</t>
    <rPh sb="0" eb="1">
      <t>ニン</t>
    </rPh>
    <phoneticPr fontId="1"/>
  </si>
  <si>
    <t>基礎雇用者数</t>
  </si>
  <si>
    <t>　</t>
    <phoneticPr fontId="1"/>
  </si>
  <si>
    <t>年</t>
    <rPh sb="0" eb="1">
      <t>ネン</t>
    </rPh>
    <phoneticPr fontId="1"/>
  </si>
  <si>
    <t>月</t>
    <rPh sb="0" eb="1">
      <t>ツキ</t>
    </rPh>
    <phoneticPr fontId="1"/>
  </si>
  <si>
    <t>日</t>
    <rPh sb="0" eb="1">
      <t>ニチ</t>
    </rPh>
    <phoneticPr fontId="1"/>
  </si>
  <si>
    <t>○契約種別</t>
    <rPh sb="1" eb="3">
      <t>ケイヤク</t>
    </rPh>
    <rPh sb="3" eb="5">
      <t>シュベツ</t>
    </rPh>
    <phoneticPr fontId="1"/>
  </si>
  <si>
    <t>（全て小数点以下切り捨て）</t>
    <rPh sb="1" eb="2">
      <t>スベ</t>
    </rPh>
    <rPh sb="3" eb="6">
      <t>ショウスウテン</t>
    </rPh>
    <rPh sb="6" eb="8">
      <t>イカ</t>
    </rPh>
    <rPh sb="8" eb="9">
      <t>キ</t>
    </rPh>
    <rPh sb="10" eb="11">
      <t>ス</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</si>
  <si>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</si>
  <si>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</si>
  <si>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</si>
  <si>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</si>
  <si>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</si>
  <si>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</si>
  <si>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</si>
  <si>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</si>
  <si>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</si>
  <si>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</si>
  <si>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</si>
  <si>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</si>
  <si>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</si>
  <si>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</si>
  <si>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</si>
  <si>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</si>
  <si>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</si>
  <si>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</si>
  <si>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</si>
  <si>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</si>
  <si>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</si>
  <si>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</si>
  <si>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</si>
  <si>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</si>
  <si>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</si>
  <si>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</si>
  <si>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</si>
  <si>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</si>
  <si>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</si>
  <si>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</si>
  <si>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円</t>
  </si>
  <si>
    <t>　（３）基礎雇用者数</t>
    <rPh sb="6" eb="9">
      <t>コヨウシャ</t>
    </rPh>
    <rPh sb="9" eb="10">
      <t>スウ</t>
    </rPh>
    <phoneticPr fontId="2"/>
  </si>
  <si>
    <t>月</t>
  </si>
  <si>
    <t>月</t>
    <rPh sb="0" eb="1">
      <t>ツキ</t>
    </rPh>
    <phoneticPr fontId="2"/>
  </si>
  <si>
    <t>年</t>
  </si>
  <si>
    <t>年</t>
    <rPh sb="0" eb="1">
      <t>ネン</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</si>
  <si>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</si>
  <si>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</si>
  <si>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</si>
  <si>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</si>
  <si>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</si>
  <si>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</si>
  <si>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</si>
  <si>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</si>
  <si>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</si>
  <si>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</si>
  <si>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</si>
  <si>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</si>
  <si>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</si>
  <si>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</si>
  <si>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</si>
  <si>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</si>
  <si>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特例増設に係る付属書類</t>
    <rPh sb="0" eb="2">
      <t>トクレイ</t>
    </rPh>
    <rPh sb="2" eb="4">
      <t>ゾウセツ</t>
    </rPh>
    <rPh sb="5" eb="6">
      <t>カカ</t>
    </rPh>
    <rPh sb="7" eb="9">
      <t>フゾク</t>
    </rPh>
    <rPh sb="9" eb="11">
      <t>ショルイ</t>
    </rPh>
    <phoneticPr fontId="1"/>
  </si>
  <si>
    <t>特例増設に係る基礎数値算出表</t>
    <rPh sb="0" eb="2">
      <t>トクレイ</t>
    </rPh>
    <rPh sb="2" eb="4">
      <t>ゾウセツ</t>
    </rPh>
    <rPh sb="5" eb="6">
      <t>カカ</t>
    </rPh>
    <rPh sb="7" eb="9">
      <t>キソ</t>
    </rPh>
    <rPh sb="9" eb="11">
      <t>スウチ</t>
    </rPh>
    <rPh sb="11" eb="12">
      <t>サン</t>
    </rPh>
    <rPh sb="12" eb="13">
      <t>デ</t>
    </rPh>
    <rPh sb="13" eb="14">
      <t>ヒョウ</t>
    </rPh>
    <phoneticPr fontId="1"/>
  </si>
  <si>
    <t>○今回の特例増設日</t>
    <rPh sb="1" eb="3">
      <t>コンカイ</t>
    </rPh>
    <rPh sb="4" eb="6">
      <t>トクレイ</t>
    </rPh>
    <rPh sb="6" eb="8">
      <t>ゾウセツ</t>
    </rPh>
    <rPh sb="8" eb="9">
      <t>ヒ</t>
    </rPh>
    <phoneticPr fontId="5"/>
  </si>
  <si>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</si>
  <si>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</si>
  <si>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</si>
  <si>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</si>
  <si>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</si>
  <si>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</si>
  <si>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</si>
  <si>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</si>
  <si>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</si>
  <si>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ｋW</t>
    <phoneticPr fontId="6"/>
  </si>
  <si>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</si>
  <si>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</si>
  <si>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</si>
  <si>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基礎契約電力</t>
    <phoneticPr fontId="6"/>
  </si>
  <si>
    <t>基礎電気料金（月平均）</t>
    <rPh sb="8" eb="10">
      <t>ヘイキン</t>
    </rPh>
    <phoneticPr fontId="6"/>
  </si>
  <si>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</si>
  <si>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</si>
  <si>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</si>
  <si>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</si>
  <si>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</si>
  <si>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</si>
  <si>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</si>
  <si>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</si>
  <si>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</si>
  <si>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</si>
  <si>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</si>
  <si>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</si>
  <si>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</si>
  <si>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</si>
  <si>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</si>
  <si>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</si>
  <si>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</si>
  <si>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</si>
  <si>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</si>
  <si>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</si>
  <si>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</si>
  <si>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</si>
  <si>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半期区分</t>
    <rPh sb="0" eb="2">
      <t>ハンキ</t>
    </rPh>
    <rPh sb="2" eb="4">
      <t>クブン</t>
    </rPh>
    <phoneticPr fontId="14"/>
  </si>
  <si>
    <t>申請期</t>
    <rPh sb="0" eb="2">
      <t>シンセイ</t>
    </rPh>
    <rPh sb="2" eb="3">
      <t>キ</t>
    </rPh>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</si>
  <si>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</si>
  <si>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</si>
  <si>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</si>
  <si>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</si>
  <si>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</si>
  <si>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</si>
  <si>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</si>
  <si>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</si>
  <si>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</si>
  <si>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</si>
  <si>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</si>
  <si>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</si>
  <si>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</si>
  <si>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</si>
  <si>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</si>
  <si>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</si>
  <si>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</si>
  <si>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</si>
  <si>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</si>
  <si>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</si>
  <si>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</si>
  <si>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</si>
  <si>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</si>
  <si>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補助対象期末日</t>
    <rPh sb="0" eb="2">
      <t>ホジョ</t>
    </rPh>
    <rPh sb="2" eb="4">
      <t>タイショウ</t>
    </rPh>
    <rPh sb="4" eb="6">
      <t>キマツ</t>
    </rPh>
    <rPh sb="6" eb="7">
      <t>ヒ</t>
    </rPh>
    <phoneticPr fontId="14"/>
  </si>
  <si>
    <t>所在・隣接の区分</t>
    <phoneticPr fontId="1"/>
  </si>
  <si>
    <t>[kW]</t>
    <phoneticPr fontId="1"/>
  </si>
  <si>
    <t>(円)</t>
    <phoneticPr fontId="1"/>
  </si>
  <si>
    <t>（</t>
    <phoneticPr fontId="1"/>
  </si>
  <si>
    <t>）</t>
    <phoneticPr fontId="1"/>
  </si>
  <si>
    <t>●その他料金（遅収料金、延滞利息、契約超過金等）について確認してください。　　</t>
    <rPh sb="3" eb="4">
      <t>タ</t>
    </rPh>
    <rPh sb="4" eb="6">
      <t>リョウキン</t>
    </rPh>
    <rPh sb="7" eb="8">
      <t>オク</t>
    </rPh>
    <rPh sb="8" eb="9">
      <t>オサム</t>
    </rPh>
    <rPh sb="12" eb="14">
      <t>エンタイ</t>
    </rPh>
    <rPh sb="14" eb="16">
      <t>リソク</t>
    </rPh>
    <rPh sb="17" eb="19">
      <t>ケイヤク</t>
    </rPh>
    <rPh sb="19" eb="21">
      <t>チョウカ</t>
    </rPh>
    <rPh sb="21" eb="22">
      <t>キン</t>
    </rPh>
    <rPh sb="22" eb="23">
      <t>ナド</t>
    </rPh>
    <rPh sb="28" eb="30">
      <t>カクニン</t>
    </rPh>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</si>
  <si>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</si>
  <si>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</si>
  <si>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</si>
  <si>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</si>
  <si>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19"/>
  </si>
  <si>
    <t>最終決定の基礎契約電力</t>
    <phoneticPr fontId="19"/>
  </si>
  <si>
    <t>特例増設日の属する月の前1年間の平均支払電気料金</t>
  </si>
  <si>
    <t>ＣＡ、ＣＢの多い方</t>
    <phoneticPr fontId="19"/>
  </si>
  <si>
    <t>CＡ</t>
    <phoneticPr fontId="19"/>
  </si>
  <si>
    <t>CＢ</t>
    <phoneticPr fontId="19"/>
  </si>
  <si>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</si>
  <si>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</si>
  <si>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19"/>
  </si>
  <si>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</si>
  <si>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19"/>
  </si>
  <si>
    <t>人</t>
    <rPh sb="0" eb="1">
      <t>ヒト</t>
    </rPh>
    <phoneticPr fontId="2"/>
  </si>
  <si>
    <t>最終決定の基礎雇用者数</t>
    <phoneticPr fontId="19"/>
  </si>
  <si>
    <t>最終決定の基礎電気料金（月平均）</t>
    <phoneticPr fontId="19"/>
  </si>
  <si>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</si>
  <si>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</si>
  <si>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</si>
  <si>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</si>
  <si>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19"/>
  </si>
  <si>
    <t>（早収期限）</t>
    <phoneticPr fontId="1"/>
  </si>
  <si>
    <t>支払期日</t>
    <rPh sb="0" eb="2">
      <t>シハライ</t>
    </rPh>
    <rPh sb="2" eb="4">
      <t>キジツ</t>
    </rPh>
    <phoneticPr fontId="21"/>
  </si>
  <si>
    <t>（計量日）</t>
    <rPh sb="1" eb="3">
      <t>ケイリョウ</t>
    </rPh>
    <rPh sb="3" eb="4">
      <t>ビ</t>
    </rPh>
    <phoneticPr fontId="21"/>
  </si>
  <si>
    <t>対象期間</t>
    <rPh sb="0" eb="2">
      <t>タイショウ</t>
    </rPh>
    <rPh sb="2" eb="4">
      <t>キカン</t>
    </rPh>
    <phoneticPr fontId="1"/>
  </si>
  <si>
    <t>申請期</t>
    <phoneticPr fontId="19"/>
  </si>
  <si>
    <t>半期区分</t>
    <rPh sb="0" eb="2">
      <t>ハンキ</t>
    </rPh>
    <rPh sb="2" eb="4">
      <t>クブン</t>
    </rPh>
    <phoneticPr fontId="1"/>
  </si>
  <si>
    <t>（円）</t>
    <rPh sb="1" eb="2">
      <t>エン</t>
    </rPh>
    <phoneticPr fontId="19"/>
  </si>
  <si>
    <t>期　　日</t>
    <rPh sb="0" eb="1">
      <t>キ</t>
    </rPh>
    <rPh sb="3" eb="4">
      <t>ニチ</t>
    </rPh>
    <phoneticPr fontId="1"/>
  </si>
  <si>
    <t>摘　　要</t>
    <rPh sb="0" eb="1">
      <t>テッ</t>
    </rPh>
    <rPh sb="3" eb="4">
      <t>ヨウ</t>
    </rPh>
    <phoneticPr fontId="1"/>
  </si>
  <si>
    <t>耐用
年数</t>
    <rPh sb="0" eb="2">
      <t>タイヨウ</t>
    </rPh>
    <rPh sb="3" eb="5">
      <t>ネンスウ</t>
    </rPh>
    <phoneticPr fontId="1"/>
  </si>
  <si>
    <t>Ｂ．圧縮額
（補助金充当額）</t>
    <rPh sb="2" eb="4">
      <t>アッシュク</t>
    </rPh>
    <rPh sb="4" eb="5">
      <t>ガク</t>
    </rPh>
    <rPh sb="7" eb="10">
      <t>ホジョキン</t>
    </rPh>
    <rPh sb="10" eb="12">
      <t>ジュウトウ</t>
    </rPh>
    <rPh sb="12" eb="13">
      <t>ガク</t>
    </rPh>
    <phoneticPr fontId="1"/>
  </si>
  <si>
    <t>（税抜/円）</t>
    <phoneticPr fontId="1"/>
  </si>
  <si>
    <t>Ａ．取得価額</t>
    <phoneticPr fontId="1"/>
  </si>
  <si>
    <t>Ｃ．固定資産
　　計上価額</t>
    <phoneticPr fontId="6"/>
  </si>
  <si>
    <t>事 業 所 名</t>
    <phoneticPr fontId="6"/>
  </si>
  <si>
    <t>備　　考</t>
    <phoneticPr fontId="6"/>
  </si>
  <si>
    <t>新規申請時期</t>
    <rPh sb="0" eb="2">
      <t>シンキ</t>
    </rPh>
    <rPh sb="2" eb="4">
      <t>シンセイ</t>
    </rPh>
    <rPh sb="4" eb="6">
      <t>ジキ</t>
    </rPh>
    <phoneticPr fontId="1"/>
  </si>
  <si>
    <r>
      <rPr>
        <b/>
        <sz val="11"/>
        <rFont val="ＭＳ Ｐ明朝"/>
        <family val="1"/>
        <charset val="128"/>
      </rPr>
      <t>１．</t>
    </r>
    <r>
      <rPr>
        <sz val="10"/>
        <rFont val="ＭＳ Ｐ明朝"/>
        <family val="1"/>
        <charset val="128"/>
      </rPr>
      <t>当初の企業立地日の属する半期から当該特例増設日が属する半期までの状況</t>
    </r>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</si>
  <si>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r>
      <rPr>
        <b/>
        <sz val="11"/>
        <rFont val="ＭＳ Ｐ明朝"/>
        <family val="1"/>
        <charset val="128"/>
      </rPr>
      <t>２．</t>
    </r>
    <r>
      <rPr>
        <sz val="10"/>
        <rFont val="ＭＳ Ｐ明朝"/>
        <family val="1"/>
        <charset val="128"/>
      </rPr>
      <t>基礎数値の算出　：　上記以外の場合は、記号ＰＡとＰＢの多い方、ＣＡとＣＢの多い方、ＬＡとＬＢの多い方の数値が基礎数値となります。</t>
    </r>
    <rPh sb="2" eb="4">
      <t>キソ</t>
    </rPh>
    <rPh sb="4" eb="6">
      <t>スウチ</t>
    </rPh>
    <rPh sb="7" eb="9">
      <t>サンシュツ</t>
    </rPh>
    <rPh sb="12" eb="14">
      <t>ジョウキ</t>
    </rPh>
    <rPh sb="14" eb="16">
      <t>イガイ</t>
    </rPh>
    <rPh sb="17" eb="19">
      <t>バアイ</t>
    </rPh>
    <phoneticPr fontId="2"/>
  </si>
  <si>
    <t>　補助金充当の場合は補助金名称を記入　</t>
    <phoneticPr fontId="6"/>
  </si>
  <si>
    <t>（様式５－１）</t>
    <rPh sb="1" eb="3">
      <t>ヨウシキ</t>
    </rPh>
    <phoneticPr fontId="2"/>
  </si>
  <si>
    <t>（様式５－２）</t>
    <phoneticPr fontId="5"/>
  </si>
  <si>
    <t>（様式５）</t>
    <phoneticPr fontId="1"/>
  </si>
  <si>
    <t>期末雇用者数</t>
    <phoneticPr fontId="19"/>
  </si>
  <si>
    <t>月平均支払電気料金</t>
    <rPh sb="0" eb="1">
      <t>ツキ</t>
    </rPh>
    <phoneticPr fontId="2"/>
  </si>
  <si>
    <t>（ｋＷ）</t>
    <phoneticPr fontId="19"/>
  </si>
  <si>
    <t>月平均契約電力</t>
    <rPh sb="0" eb="1">
      <t>ツキ</t>
    </rPh>
    <rPh sb="1" eb="3">
      <t>ヘイキン</t>
    </rPh>
    <rPh sb="3" eb="5">
      <t>ケイヤク</t>
    </rPh>
    <rPh sb="5" eb="7">
      <t>デンリョク</t>
    </rPh>
    <phoneticPr fontId="1"/>
  </si>
  <si>
    <t>　＊様式５-２の　“３．平均契約電力、平均支払電気料金の算定”　より</t>
    <rPh sb="2" eb="4">
      <t>ヨウシキ</t>
    </rPh>
    <rPh sb="12" eb="14">
      <t>ヘイキン</t>
    </rPh>
    <rPh sb="14" eb="16">
      <t>ケイヤク</t>
    </rPh>
    <rPh sb="16" eb="18">
      <t>デンリョク</t>
    </rPh>
    <rPh sb="19" eb="21">
      <t>ヘイキン</t>
    </rPh>
    <rPh sb="21" eb="23">
      <t>シハラ</t>
    </rPh>
    <rPh sb="23" eb="25">
      <t>デンキ</t>
    </rPh>
    <rPh sb="25" eb="27">
      <t>リョウキン</t>
    </rPh>
    <rPh sb="28" eb="30">
      <t>サンテイ</t>
    </rPh>
    <phoneticPr fontId="2"/>
  </si>
  <si>
    <t>　＊様式５-２の　“３．平均契約電力、平均支払電気料金の算定”　より</t>
    <rPh sb="28" eb="30">
      <t>サンテイ</t>
    </rPh>
    <phoneticPr fontId="2"/>
  </si>
  <si>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</si>
  <si>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</si>
  <si>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様式５-１の“（２）基礎電気料金（月平均）”へ</t>
    <rPh sb="0" eb="2">
      <t>ヨウシキ</t>
    </rPh>
    <phoneticPr fontId="21"/>
  </si>
  <si>
    <t>様式５-１の“（１）基礎契約電力”へ</t>
    <phoneticPr fontId="21"/>
  </si>
  <si>
    <t>　・過去の電力帳票まとめ表【様式１】及び交付申請書等から作成 　　※特例増設１度目の初回の応募で、当初の企業立地日が平成２０年３月３１日以前の場合は記入不要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5" eb="47">
      <t>オウボ</t>
    </rPh>
    <rPh sb="49" eb="51">
      <t>トウショ</t>
    </rPh>
    <rPh sb="52" eb="54">
      <t>キギョウ</t>
    </rPh>
    <rPh sb="54" eb="56">
      <t>リッチ</t>
    </rPh>
    <rPh sb="56" eb="57">
      <t>ビ</t>
    </rPh>
    <rPh sb="58" eb="60">
      <t>ヘイセイ</t>
    </rPh>
    <rPh sb="62" eb="63">
      <t>ネン</t>
    </rPh>
    <rPh sb="64" eb="65">
      <t>ツキ</t>
    </rPh>
    <rPh sb="67" eb="68">
      <t>ヒ</t>
    </rPh>
    <rPh sb="68" eb="70">
      <t>イゼン</t>
    </rPh>
    <rPh sb="71" eb="73">
      <t>バアイ</t>
    </rPh>
    <rPh sb="74" eb="76">
      <t>キニュウ</t>
    </rPh>
    <rPh sb="76" eb="78">
      <t>フヨウ</t>
    </rPh>
    <phoneticPr fontId="2"/>
  </si>
  <si>
    <t>　※　ただし、次の場合は記号ＰＡ・ＣＡ・ＬＡの数値が基礎数値となります。</t>
    <rPh sb="7" eb="8">
      <t>ツギ</t>
    </rPh>
    <rPh sb="9" eb="11">
      <t>バアイ</t>
    </rPh>
    <rPh sb="12" eb="14">
      <t>キゴウ</t>
    </rPh>
    <rPh sb="23" eb="25">
      <t>スウチ</t>
    </rPh>
    <rPh sb="26" eb="28">
      <t>キソ</t>
    </rPh>
    <rPh sb="28" eb="30">
      <t>スウチ</t>
    </rPh>
    <phoneticPr fontId="2"/>
  </si>
  <si>
    <t>　　　ａ．当初の企業立地は旧制度適用、その後１回目の特例増設をした場合</t>
    <rPh sb="5" eb="7">
      <t>トウショ</t>
    </rPh>
    <rPh sb="8" eb="10">
      <t>キギョウ</t>
    </rPh>
    <rPh sb="10" eb="12">
      <t>リッチ</t>
    </rPh>
    <rPh sb="13" eb="14">
      <t>キュウ</t>
    </rPh>
    <rPh sb="14" eb="16">
      <t>セイド</t>
    </rPh>
    <rPh sb="16" eb="18">
      <t>テキヨウ</t>
    </rPh>
    <rPh sb="21" eb="22">
      <t>アト</t>
    </rPh>
    <rPh sb="23" eb="24">
      <t>カイ</t>
    </rPh>
    <rPh sb="24" eb="25">
      <t>メ</t>
    </rPh>
    <rPh sb="26" eb="28">
      <t>トクレイ</t>
    </rPh>
    <rPh sb="28" eb="30">
      <t>ゾウセツ</t>
    </rPh>
    <rPh sb="33" eb="35">
      <t>バアイ</t>
    </rPh>
    <phoneticPr fontId="2"/>
  </si>
  <si>
    <t>R1下</t>
    <phoneticPr fontId="14"/>
  </si>
  <si>
    <t>R2上</t>
    <phoneticPr fontId="14"/>
  </si>
  <si>
    <t>R2下</t>
    <phoneticPr fontId="14"/>
  </si>
  <si>
    <t>R3上</t>
    <phoneticPr fontId="14"/>
  </si>
  <si>
    <t>R3下</t>
    <phoneticPr fontId="14"/>
  </si>
  <si>
    <t>R4上</t>
    <phoneticPr fontId="14"/>
  </si>
  <si>
    <t>R4下</t>
    <phoneticPr fontId="14"/>
  </si>
  <si>
    <t>R5上</t>
    <phoneticPr fontId="14"/>
  </si>
  <si>
    <t>R5下</t>
    <phoneticPr fontId="14"/>
  </si>
  <si>
    <t>R6上</t>
    <rPh sb="2" eb="3">
      <t>ウエ</t>
    </rPh>
    <phoneticPr fontId="14"/>
  </si>
  <si>
    <t>R6下</t>
    <phoneticPr fontId="14"/>
  </si>
  <si>
    <t>R7上</t>
    <phoneticPr fontId="14"/>
  </si>
  <si>
    <t>R7下</t>
    <phoneticPr fontId="14"/>
  </si>
  <si>
    <t>R8上</t>
    <rPh sb="2" eb="3">
      <t>ウエ</t>
    </rPh>
    <phoneticPr fontId="14"/>
  </si>
  <si>
    <t>R8下</t>
    <phoneticPr fontId="14"/>
  </si>
  <si>
    <t>R7上</t>
    <rPh sb="2" eb="3">
      <t>ウエ</t>
    </rPh>
    <phoneticPr fontId="14"/>
  </si>
  <si>
    <t>R9上</t>
    <rPh sb="2" eb="3">
      <t>ウエ</t>
    </rPh>
    <phoneticPr fontId="14"/>
  </si>
  <si>
    <t>H31.4.1 ～ R1.9.30</t>
    <phoneticPr fontId="14"/>
  </si>
  <si>
    <t>R1.10.1 ～ R2.3.31</t>
    <phoneticPr fontId="14"/>
  </si>
  <si>
    <t>R2.4.1 ～ R2.9.30</t>
    <phoneticPr fontId="14"/>
  </si>
  <si>
    <t>R2.10.1 ～ R3.3.31</t>
    <phoneticPr fontId="14"/>
  </si>
  <si>
    <t>R3.4.1 ～ R3.9.30</t>
    <phoneticPr fontId="14"/>
  </si>
  <si>
    <t>R3.10.1 ～ R4.3.31</t>
    <phoneticPr fontId="14"/>
  </si>
  <si>
    <t>R4.4.1 ～ R4.9.30</t>
    <phoneticPr fontId="14"/>
  </si>
  <si>
    <t>R4.10.1 ～ R5.3.31</t>
    <phoneticPr fontId="14"/>
  </si>
  <si>
    <t>R5.4.1 ～ R5.9.30</t>
    <phoneticPr fontId="14"/>
  </si>
  <si>
    <t>R5.10.1 ～ R6.3.31</t>
    <phoneticPr fontId="14"/>
  </si>
  <si>
    <t>R6.4.1 ～ R6.9.30</t>
    <phoneticPr fontId="14"/>
  </si>
  <si>
    <t>R6.10.1 ～ R7.3.31</t>
    <phoneticPr fontId="14"/>
  </si>
  <si>
    <t>R7.4.1 ～ R7.9.30</t>
    <phoneticPr fontId="14"/>
  </si>
  <si>
    <t>R7.10.1 ～ R8.3.31</t>
    <phoneticPr fontId="14"/>
  </si>
  <si>
    <t>R8.4.1 ～ R8.9.30</t>
    <phoneticPr fontId="14"/>
  </si>
  <si>
    <t>R8.10.1 ～ R9.3.31</t>
    <phoneticPr fontId="14"/>
  </si>
  <si>
    <t xml:space="preserve"> ２．当初の企業立地に関する事項</t>
    <rPh sb="3" eb="5">
      <t>トウショ</t>
    </rPh>
    <phoneticPr fontId="1"/>
  </si>
  <si>
    <t>期</t>
    <rPh sb="0" eb="1">
      <t>キ</t>
    </rPh>
    <phoneticPr fontId="1"/>
  </si>
  <si>
    <t>立地形態</t>
    <rPh sb="2" eb="4">
      <t>ケイタイ</t>
    </rPh>
    <phoneticPr fontId="1"/>
  </si>
  <si>
    <t>１度目の特例増設日</t>
    <rPh sb="1" eb="2">
      <t>ド</t>
    </rPh>
    <phoneticPr fontId="1"/>
  </si>
  <si>
    <t xml:space="preserve"> ４．対象事業所の特例増設に伴う投資額</t>
    <rPh sb="9" eb="11">
      <t>トクレイ</t>
    </rPh>
    <phoneticPr fontId="1"/>
  </si>
  <si>
    <t>総　額</t>
    <rPh sb="0" eb="1">
      <t>ソウ</t>
    </rPh>
    <rPh sb="2" eb="3">
      <t>ガク</t>
    </rPh>
    <phoneticPr fontId="1"/>
  </si>
  <si>
    <t>期　間</t>
    <rPh sb="0" eb="1">
      <t>キ</t>
    </rPh>
    <rPh sb="2" eb="3">
      <t>アイダ</t>
    </rPh>
    <phoneticPr fontId="1"/>
  </si>
  <si>
    <t>円</t>
    <rPh sb="0" eb="1">
      <t>エン</t>
    </rPh>
    <phoneticPr fontId="1"/>
  </si>
  <si>
    <t>月</t>
    <rPh sb="0" eb="1">
      <t>ガツ</t>
    </rPh>
    <phoneticPr fontId="1"/>
  </si>
  <si>
    <t>～</t>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</si>
  <si>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</si>
  <si>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2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</si>
  <si>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</si>
  <si>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 xml:space="preserve"> ５．基準金額以上となる固定資産及びその計上価額の確認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</si>
  <si>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t>・４．で記入した総額に含まれる固定資産のうち、「C.固定資産計上価額」欄の合計が所在・隣接の区分による基準金額以上となるよう固定資産を記入してください。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2" eb="64">
      <t>コテイ</t>
    </rPh>
    <rPh sb="64" eb="66">
      <t>シサン</t>
    </rPh>
    <rPh sb="67" eb="69">
      <t>キニュウ</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</si>
  <si>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</si>
  <si>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</si>
  <si>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</si>
  <si>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</si>
  <si>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 xml:space="preserve"> ６．今回の特例増設による交付期間に適用される基礎数値</t>
    <rPh sb="3" eb="5">
      <t>コンカイ</t>
    </rPh>
    <rPh sb="6" eb="8">
      <t>トクレイ</t>
    </rPh>
    <rPh sb="8" eb="10">
      <t>ゾウセツ</t>
    </rPh>
    <rPh sb="13" eb="15">
      <t>コウフ</t>
    </rPh>
    <rPh sb="15" eb="17">
      <t>キカン</t>
    </rPh>
    <rPh sb="18" eb="20">
      <t>テキヨウ</t>
    </rPh>
    <rPh sb="23" eb="25">
      <t>キソ</t>
    </rPh>
    <rPh sb="25" eb="27">
      <t>スウチ</t>
    </rPh>
    <phoneticPr fontId="1"/>
  </si>
  <si>
    <t>基礎数値は様式５－１「特例増設に係る基礎数値算出表」による。</t>
    <rPh sb="0" eb="2">
      <t>キソ</t>
    </rPh>
    <rPh sb="2" eb="4">
      <t>スウチ</t>
    </rPh>
    <rPh sb="5" eb="7">
      <t>ヨウシキ</t>
    </rPh>
    <rPh sb="11" eb="13">
      <t>トクレイ</t>
    </rPh>
    <rPh sb="13" eb="15">
      <t>ゾウセツ</t>
    </rPh>
    <rPh sb="16" eb="17">
      <t>カカ</t>
    </rPh>
    <rPh sb="18" eb="20">
      <t>キソ</t>
    </rPh>
    <rPh sb="20" eb="22">
      <t>スウチ</t>
    </rPh>
    <rPh sb="22" eb="24">
      <t>サンシュツ</t>
    </rPh>
    <rPh sb="24" eb="25">
      <t>ヒョウ</t>
    </rPh>
    <phoneticPr fontId="1"/>
  </si>
  <si>
    <t xml:space="preserve"> ３．特例増設日</t>
    <rPh sb="7" eb="8">
      <t>ビ</t>
    </rPh>
    <phoneticPr fontId="1"/>
  </si>
  <si>
    <t>固定資産の名称</t>
    <phoneticPr fontId="1"/>
  </si>
  <si>
    <t>R9下</t>
  </si>
  <si>
    <t>R10下</t>
  </si>
  <si>
    <t>R11下</t>
  </si>
  <si>
    <t>R12下</t>
  </si>
  <si>
    <t>R13下</t>
  </si>
  <si>
    <t>R14下</t>
  </si>
  <si>
    <t>R15下</t>
  </si>
  <si>
    <t>R16下</t>
  </si>
  <si>
    <t>R17下</t>
  </si>
  <si>
    <t>R10上</t>
    <rPh sb="3" eb="4">
      <t>ウエ</t>
    </rPh>
    <phoneticPr fontId="14"/>
  </si>
  <si>
    <t>R11上</t>
    <rPh sb="3" eb="4">
      <t>ウエ</t>
    </rPh>
    <phoneticPr fontId="14"/>
  </si>
  <si>
    <t>R12上</t>
    <rPh sb="3" eb="4">
      <t>ウエ</t>
    </rPh>
    <phoneticPr fontId="14"/>
  </si>
  <si>
    <t>R13上</t>
    <rPh sb="3" eb="4">
      <t>ウエ</t>
    </rPh>
    <phoneticPr fontId="14"/>
  </si>
  <si>
    <t>R14上</t>
    <rPh sb="3" eb="4">
      <t>ウエ</t>
    </rPh>
    <phoneticPr fontId="14"/>
  </si>
  <si>
    <t>R15上</t>
    <rPh sb="3" eb="4">
      <t>ウエ</t>
    </rPh>
    <phoneticPr fontId="14"/>
  </si>
  <si>
    <t>R16上</t>
    <rPh sb="3" eb="4">
      <t>ウエ</t>
    </rPh>
    <phoneticPr fontId="14"/>
  </si>
  <si>
    <t>R17上</t>
    <rPh sb="3" eb="4">
      <t>ウエ</t>
    </rPh>
    <phoneticPr fontId="14"/>
  </si>
  <si>
    <t>R18上</t>
    <rPh sb="3" eb="4">
      <t>ウエ</t>
    </rPh>
    <phoneticPr fontId="14"/>
  </si>
  <si>
    <t>R19上</t>
    <rPh sb="3" eb="4">
      <t>ウエ</t>
    </rPh>
    <phoneticPr fontId="14"/>
  </si>
  <si>
    <t>R18下</t>
  </si>
  <si>
    <t>R19下</t>
  </si>
  <si>
    <t>R20下</t>
  </si>
  <si>
    <t>R21下</t>
  </si>
  <si>
    <t>R22下</t>
  </si>
  <si>
    <t>R20上</t>
    <rPh sb="3" eb="4">
      <t>ウエ</t>
    </rPh>
    <phoneticPr fontId="14"/>
  </si>
  <si>
    <t>R21上</t>
    <rPh sb="3" eb="4">
      <t>ウエ</t>
    </rPh>
    <phoneticPr fontId="14"/>
  </si>
  <si>
    <t>R22上</t>
    <rPh sb="3" eb="4">
      <t>ウエ</t>
    </rPh>
    <phoneticPr fontId="14"/>
  </si>
  <si>
    <t>R23上</t>
    <rPh sb="3" eb="4">
      <t>ウエ</t>
    </rPh>
    <phoneticPr fontId="14"/>
  </si>
  <si>
    <t>R24上</t>
    <rPh sb="3" eb="4">
      <t>ウエ</t>
    </rPh>
    <phoneticPr fontId="14"/>
  </si>
  <si>
    <t>R25上</t>
    <rPh sb="3" eb="4">
      <t>ウエ</t>
    </rPh>
    <phoneticPr fontId="14"/>
  </si>
  <si>
    <t>R26上</t>
    <rPh sb="3" eb="4">
      <t>ウエ</t>
    </rPh>
    <phoneticPr fontId="14"/>
  </si>
  <si>
    <t>R27上</t>
    <rPh sb="3" eb="4">
      <t>ウエ</t>
    </rPh>
    <phoneticPr fontId="14"/>
  </si>
  <si>
    <t>R23下</t>
  </si>
  <si>
    <t>R24下</t>
  </si>
  <si>
    <t>R25下</t>
  </si>
  <si>
    <t>R26下</t>
  </si>
  <si>
    <t>R9.4.1 ～ R9.9.30</t>
    <phoneticPr fontId="14"/>
  </si>
  <si>
    <t>R9.10.1 ～ R10.3.31</t>
    <phoneticPr fontId="14"/>
  </si>
  <si>
    <t>R10.4.1 ～ R10.9.30</t>
    <phoneticPr fontId="14"/>
  </si>
  <si>
    <t>R10.10.1 ～ R11.3.31</t>
    <phoneticPr fontId="14"/>
  </si>
  <si>
    <t>R11.4.1 ～ R11.9.30</t>
    <phoneticPr fontId="14"/>
  </si>
  <si>
    <t>R11.10.1 ～ R12.3.31</t>
    <phoneticPr fontId="14"/>
  </si>
  <si>
    <t>R12.4.1 ～ R12.9.30</t>
    <phoneticPr fontId="14"/>
  </si>
  <si>
    <t>R12.10.1 ～ R13.3.31</t>
    <phoneticPr fontId="14"/>
  </si>
  <si>
    <t>R13.4.1 ～ R13.9.30</t>
    <phoneticPr fontId="14"/>
  </si>
  <si>
    <t>R13.10.1 ～ R14.3.31</t>
    <phoneticPr fontId="14"/>
  </si>
  <si>
    <t>R14.4.1 ～ R14.9.30</t>
    <phoneticPr fontId="14"/>
  </si>
  <si>
    <t>R14.10.1 ～ R15.3.31</t>
    <phoneticPr fontId="14"/>
  </si>
  <si>
    <t>R15.4.1 ～ R15.9.30</t>
    <phoneticPr fontId="14"/>
  </si>
  <si>
    <t>R15.10.1 ～ R16.3.31</t>
    <phoneticPr fontId="14"/>
  </si>
  <si>
    <t>R16.4.1 ～ R16.9.30</t>
    <phoneticPr fontId="14"/>
  </si>
  <si>
    <t>R16.10.1 ～ R17.3.31</t>
    <phoneticPr fontId="14"/>
  </si>
  <si>
    <t>R17.4.1 ～ R17.9.30</t>
    <phoneticPr fontId="14"/>
  </si>
  <si>
    <t>R17.10.1 ～ R18.3.31</t>
    <phoneticPr fontId="14"/>
  </si>
  <si>
    <t>R18.4.1 ～ R18.9.30</t>
    <phoneticPr fontId="14"/>
  </si>
  <si>
    <t>R18.10.1 ～ R19.3.31</t>
    <phoneticPr fontId="14"/>
  </si>
  <si>
    <t>R19.4.1 ～ R19.9.30</t>
    <phoneticPr fontId="14"/>
  </si>
  <si>
    <t>R19.10.1 ～ R20.3.31</t>
    <phoneticPr fontId="14"/>
  </si>
  <si>
    <t>R20.4.1 ～ R20.9.30</t>
    <phoneticPr fontId="14"/>
  </si>
  <si>
    <t>R20.10.1 ～ R21.3.31</t>
    <phoneticPr fontId="14"/>
  </si>
  <si>
    <t>R21.4.1 ～ R21.9.30</t>
    <phoneticPr fontId="14"/>
  </si>
  <si>
    <t>R21.10.1 ～ R22.3.31</t>
    <phoneticPr fontId="14"/>
  </si>
  <si>
    <t>R22.4.1 ～ R22.9.30</t>
    <phoneticPr fontId="14"/>
  </si>
  <si>
    <t>R22.10.1 ～ R23.3.31</t>
    <phoneticPr fontId="14"/>
  </si>
  <si>
    <t>R23.4.1 ～ R23.9.30</t>
    <phoneticPr fontId="14"/>
  </si>
  <si>
    <t>R23.10.1 ～ R24.3.31</t>
    <phoneticPr fontId="14"/>
  </si>
  <si>
    <t>R24.4.1 ～ R24.9.30</t>
    <phoneticPr fontId="14"/>
  </si>
  <si>
    <t>R24.10.1 ～ R25.3.31</t>
    <phoneticPr fontId="14"/>
  </si>
  <si>
    <t>R25.4.1 ～ R25.9.30</t>
    <phoneticPr fontId="14"/>
  </si>
  <si>
    <t>R25.10.1 ～ R26.3.31</t>
    <phoneticPr fontId="14"/>
  </si>
  <si>
    <t>R26.4.1 ～ R26.9.30</t>
    <phoneticPr fontId="14"/>
  </si>
  <si>
    <t>R26.10.1 ～ R27.3.31</t>
    <phoneticPr fontId="14"/>
  </si>
  <si>
    <t>〈記入例〉</t>
    <rPh sb="1" eb="4">
      <t>キニュウレイ</t>
    </rPh>
    <phoneticPr fontId="1"/>
  </si>
  <si>
    <t>株式会社　〇〇〇〇</t>
    <phoneticPr fontId="6"/>
  </si>
  <si>
    <t>新　　設</t>
  </si>
  <si>
    <t>所　　在</t>
  </si>
  <si>
    <t>〇〇〇リフト</t>
    <phoneticPr fontId="21"/>
  </si>
  <si>
    <t>〇〇〇包装機</t>
    <rPh sb="3" eb="5">
      <t>ホウソウ</t>
    </rPh>
    <rPh sb="5" eb="6">
      <t>キ</t>
    </rPh>
    <phoneticPr fontId="21"/>
  </si>
  <si>
    <t>〇〇工場内北側</t>
    <phoneticPr fontId="6"/>
  </si>
  <si>
    <t>〇〇工場内東側</t>
    <phoneticPr fontId="6"/>
  </si>
  <si>
    <t>〇〇支援事業補助金</t>
    <phoneticPr fontId="6"/>
  </si>
  <si>
    <t>株式会社　〇〇〇〇</t>
    <phoneticPr fontId="21"/>
  </si>
  <si>
    <t>〇〇工場</t>
    <rPh sb="2" eb="4">
      <t>コウジョウ</t>
    </rPh>
    <phoneticPr fontId="6"/>
  </si>
  <si>
    <t>〇〇工場</t>
    <phoneticPr fontId="21"/>
  </si>
  <si>
    <t>無</t>
  </si>
  <si>
    <t>令和</t>
  </si>
  <si>
    <t>令和</t>
    <rPh sb="0" eb="2">
      <t>レイワ</t>
    </rPh>
    <phoneticPr fontId="21"/>
  </si>
  <si>
    <t>　高圧電力</t>
    <rPh sb="1" eb="3">
      <t>コウアツ</t>
    </rPh>
    <rPh sb="3" eb="5">
      <t>デンリョク</t>
    </rPh>
    <phoneticPr fontId="21"/>
  </si>
  <si>
    <t>令和</t>
    <rPh sb="0" eb="2">
      <t>レイワ</t>
    </rPh>
    <phoneticPr fontId="19"/>
  </si>
  <si>
    <t>R1下</t>
  </si>
  <si>
    <t>R2上</t>
  </si>
  <si>
    <t>R2下</t>
  </si>
  <si>
    <t>R3上</t>
  </si>
  <si>
    <t>当初の企業立地日</t>
    <rPh sb="0" eb="2">
      <t>トウショ</t>
    </rPh>
    <rPh sb="3" eb="5">
      <t>キギョウ</t>
    </rPh>
    <rPh sb="5" eb="8">
      <t>リッチビ</t>
    </rPh>
    <phoneticPr fontId="19"/>
  </si>
  <si>
    <t>特例増設2度目</t>
    <rPh sb="0" eb="2">
      <t>トクレイ</t>
    </rPh>
    <rPh sb="2" eb="4">
      <t>ゾウセツ</t>
    </rPh>
    <rPh sb="5" eb="7">
      <t>ドメ</t>
    </rPh>
    <phoneticPr fontId="19"/>
  </si>
  <si>
    <t>特例増設１度目</t>
    <rPh sb="0" eb="2">
      <t>トクレイ</t>
    </rPh>
    <rPh sb="2" eb="4">
      <t>ゾウセツ</t>
    </rPh>
    <rPh sb="5" eb="7">
      <t>ドメ</t>
    </rPh>
    <phoneticPr fontId="19"/>
  </si>
  <si>
    <t>R3下</t>
  </si>
  <si>
    <t>令和　４</t>
    <rPh sb="0" eb="2">
      <t>レイワ</t>
    </rPh>
    <phoneticPr fontId="6"/>
  </si>
  <si>
    <t>R4上</t>
  </si>
  <si>
    <t>上</t>
    <rPh sb="0" eb="1">
      <t>ウエ</t>
    </rPh>
    <phoneticPr fontId="6"/>
  </si>
  <si>
    <t>令和　５</t>
    <rPh sb="0" eb="2">
      <t>レイワ</t>
    </rPh>
    <phoneticPr fontId="21"/>
  </si>
  <si>
    <t>R4下</t>
  </si>
  <si>
    <t>H31上</t>
    <phoneticPr fontId="14"/>
  </si>
  <si>
    <t>令和　１</t>
    <rPh sb="0" eb="2">
      <t>レイワ</t>
    </rPh>
    <phoneticPr fontId="21"/>
  </si>
  <si>
    <t>令和　1</t>
    <rPh sb="0" eb="2">
      <t>レイワ</t>
    </rPh>
    <phoneticPr fontId="21"/>
  </si>
  <si>
    <t>令和　５</t>
    <rPh sb="0" eb="2">
      <t>レイワ</t>
    </rPh>
    <phoneticPr fontId="6"/>
  </si>
  <si>
    <t>令和　６</t>
    <rPh sb="0" eb="2">
      <t>レイワ</t>
    </rPh>
    <phoneticPr fontId="21"/>
  </si>
  <si>
    <t>令和 ５</t>
    <phoneticPr fontId="6"/>
  </si>
  <si>
    <t>R5上</t>
  </si>
  <si>
    <t>R5下</t>
  </si>
  <si>
    <t>R4.10</t>
    <phoneticPr fontId="21"/>
  </si>
  <si>
    <t>R5.1</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</si>
</sst>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16"/>
      <name val="ＭＳ Ｐ明朝"/>
      <family val="1"/>
      <charset val="128"/>
    </font>
    <font>
      <sz val="18"/>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2"/>
      <color indexed="81"/>
      <name val="ＭＳ Ｐゴシック"/>
      <family val="3"/>
      <charset val="128"/>
    </font>
    <font>
      <b/>
      <sz val="11"/>
      <name val="ＭＳ Ｐ明朝"/>
      <family val="1"/>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b/>
      <sz val="18"/>
      <color rgb="FFFF0000"/>
      <name val="ＭＳ Ｐ明朝"/>
      <family val="1"/>
      <charset val="128"/>
    </font>
    <font>
      <sz val="12"/>
      <color rgb="FFFF0000"/>
      <name val="ＭＳ Ｐ明朝"/>
      <family val="1"/>
      <charset val="128"/>
    </font>
    <font>
      <sz val="14"/>
      <color rgb="FFFF0000"/>
      <name val="ＭＳ Ｐ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638">
    <xf numFmtId="0" fontId="0" fillId="0" borderId="0" xfId="0">
      <alignment vertical="center"/>
    </xf>
    <xf numFmtId="0" fontId="7"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Alignment="1">
      <alignment vertical="center" shrinkToFit="1"/>
    </xf>
    <xf numFmtId="0" fontId="7" fillId="0" borderId="1" xfId="0" applyFont="1" applyBorder="1">
      <alignment vertical="center"/>
    </xf>
    <xf numFmtId="0" fontId="9"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7" fillId="0" borderId="1" xfId="0" applyFont="1" applyBorder="1" applyAlignment="1">
      <alignment horizontal="left" vertical="center"/>
    </xf>
    <xf numFmtId="0" fontId="7" fillId="0" borderId="7" xfId="0" applyFont="1" applyBorder="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0" fillId="0" borderId="0" xfId="0" applyAlignment="1">
      <alignment horizontal="center" vertical="center"/>
    </xf>
    <xf numFmtId="57" fontId="0" fillId="0" borderId="0" xfId="0" applyNumberFormat="1" applyAlignment="1">
      <alignment horizontal="center" vertical="center"/>
    </xf>
    <xf numFmtId="0" fontId="10" fillId="0" borderId="0" xfId="0" applyFont="1">
      <alignment vertical="center"/>
    </xf>
    <xf numFmtId="0" fontId="8" fillId="0" borderId="0" xfId="0" applyFont="1">
      <alignment vertical="center"/>
    </xf>
    <xf numFmtId="56" fontId="7" fillId="0" borderId="0" xfId="0" quotePrefix="1" applyNumberFormat="1" applyFont="1">
      <alignment vertical="center"/>
    </xf>
    <xf numFmtId="0" fontId="7" fillId="0" borderId="0" xfId="0" applyFont="1" applyAlignment="1">
      <alignment vertical="top"/>
    </xf>
    <xf numFmtId="0" fontId="7" fillId="0" borderId="7" xfId="0" applyFont="1" applyBorder="1" applyAlignment="1">
      <alignment horizontal="center" vertical="center"/>
    </xf>
    <xf numFmtId="0" fontId="7" fillId="0" borderId="0" xfId="0" applyFont="1" applyAlignment="1">
      <alignment vertical="center" wrapText="1"/>
    </xf>
    <xf numFmtId="176" fontId="7" fillId="0" borderId="0" xfId="0" applyNumberFormat="1" applyFont="1">
      <alignment vertical="center"/>
    </xf>
    <xf numFmtId="176" fontId="7" fillId="0" borderId="0" xfId="0" applyNumberFormat="1" applyFont="1" applyAlignment="1">
      <alignment horizontal="right" vertical="center"/>
    </xf>
    <xf numFmtId="0" fontId="7" fillId="0" borderId="11" xfId="0" applyFont="1" applyBorder="1">
      <alignment vertical="center"/>
    </xf>
    <xf numFmtId="0" fontId="7" fillId="0" borderId="12" xfId="0" applyFont="1" applyBorder="1">
      <alignment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pplyProtection="1">
      <alignment vertical="center" shrinkToFit="1"/>
      <protection locked="0"/>
    </xf>
    <xf numFmtId="0" fontId="7" fillId="0" borderId="9" xfId="0" applyFont="1" applyBorder="1" applyProtection="1">
      <alignment vertical="center"/>
      <protection locked="0"/>
    </xf>
    <xf numFmtId="0" fontId="11" fillId="0" borderId="0" xfId="0" applyFont="1" applyAlignment="1">
      <alignment horizontal="center" vertical="center"/>
    </xf>
    <xf numFmtId="0" fontId="8" fillId="0" borderId="0" xfId="0" applyFont="1" applyAlignment="1">
      <alignment horizontal="right" vertical="top"/>
    </xf>
    <xf numFmtId="0" fontId="8"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horizontal="center" vertical="center"/>
    </xf>
    <xf numFmtId="0" fontId="11" fillId="0" borderId="0" xfId="2" applyFont="1" applyAlignment="1">
      <alignment vertical="center"/>
    </xf>
    <xf numFmtId="0" fontId="11" fillId="0" borderId="0" xfId="2" applyFont="1" applyAlignment="1">
      <alignment horizontal="right" vertical="center"/>
    </xf>
    <xf numFmtId="0" fontId="8" fillId="0" borderId="0" xfId="2" applyFont="1"/>
    <xf numFmtId="0" fontId="9" fillId="0" borderId="0" xfId="2" applyFont="1"/>
    <xf numFmtId="0" fontId="16"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6" fillId="0" borderId="0" xfId="2" applyFont="1" applyAlignment="1">
      <alignment horizontal="right" vertical="center"/>
    </xf>
    <xf numFmtId="0" fontId="17" fillId="0" borderId="0" xfId="2" applyFont="1"/>
    <xf numFmtId="0" fontId="10" fillId="0" borderId="0" xfId="2" applyFont="1"/>
    <xf numFmtId="0" fontId="11" fillId="0" borderId="0" xfId="2" applyFont="1"/>
    <xf numFmtId="0" fontId="10" fillId="0" borderId="0" xfId="2" applyFont="1" applyAlignment="1">
      <alignment vertical="center"/>
    </xf>
    <xf numFmtId="0" fontId="8" fillId="0" borderId="0" xfId="2" applyFont="1" applyAlignment="1">
      <alignment vertical="center"/>
    </xf>
    <xf numFmtId="0" fontId="18" fillId="0" borderId="0" xfId="0" applyFont="1" applyAlignment="1">
      <alignment horizontal="left" vertical="center"/>
    </xf>
    <xf numFmtId="0" fontId="11" fillId="0" borderId="0" xfId="2" applyFont="1" applyAlignment="1">
      <alignment horizontal="left" vertical="center"/>
    </xf>
    <xf numFmtId="0" fontId="10" fillId="0" borderId="16" xfId="2" applyFont="1" applyBorder="1" applyAlignment="1">
      <alignment vertical="center"/>
    </xf>
    <xf numFmtId="0" fontId="10" fillId="0" borderId="17" xfId="2" applyFont="1" applyBorder="1" applyAlignment="1">
      <alignment horizontal="center" vertical="center"/>
    </xf>
    <xf numFmtId="0" fontId="12" fillId="0" borderId="0" xfId="2" applyFont="1"/>
    <xf numFmtId="0" fontId="8" fillId="0" borderId="0" xfId="2" applyFont="1" applyAlignment="1">
      <alignment horizontal="right"/>
    </xf>
    <xf numFmtId="0" fontId="10" fillId="0" borderId="12" xfId="2" applyFont="1" applyBorder="1"/>
    <xf numFmtId="0" fontId="10" fillId="0" borderId="12" xfId="2" applyFont="1" applyBorder="1" applyAlignment="1">
      <alignment horizontal="right" vertical="center"/>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0" fontId="11" fillId="0" borderId="6" xfId="0" applyFont="1" applyBorder="1" applyAlignment="1" applyProtection="1">
      <alignment horizontal="center" vertical="center"/>
      <protection locked="0"/>
    </xf>
    <xf numFmtId="177" fontId="11" fillId="0" borderId="12" xfId="0" quotePrefix="1" applyNumberFormat="1" applyFont="1" applyBorder="1" applyAlignment="1">
      <alignment horizontal="center" vertical="center"/>
    </xf>
    <xf numFmtId="177" fontId="11" fillId="0" borderId="1" xfId="0" applyNumberFormat="1" applyFont="1" applyBorder="1" applyAlignment="1" applyProtection="1">
      <alignment horizontal="center" vertical="center"/>
      <protection locked="0"/>
    </xf>
    <xf numFmtId="177" fontId="11"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0" fontId="11" fillId="0" borderId="6" xfId="0"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38" fontId="11" fillId="0" borderId="2" xfId="1" applyFont="1" applyBorder="1" applyAlignment="1" applyProtection="1">
      <alignment horizontal="right" vertical="center"/>
      <protection locked="0"/>
    </xf>
    <xf numFmtId="177" fontId="11" fillId="0" borderId="10" xfId="2" applyNumberFormat="1" applyFont="1" applyBorder="1" applyAlignment="1">
      <alignment horizontal="center" vertical="center"/>
    </xf>
    <xf numFmtId="0" fontId="11" fillId="0" borderId="20" xfId="2" applyFont="1" applyBorder="1" applyAlignment="1">
      <alignment horizontal="right" vertical="center"/>
    </xf>
    <xf numFmtId="0" fontId="11" fillId="0" borderId="21" xfId="2" applyFont="1" applyBorder="1" applyAlignment="1">
      <alignment horizontal="center" vertical="center"/>
    </xf>
    <xf numFmtId="0" fontId="11" fillId="0" borderId="21" xfId="0" applyFont="1" applyBorder="1" applyAlignment="1" applyProtection="1">
      <alignment horizontal="center" vertical="center"/>
      <protection locked="0"/>
    </xf>
    <xf numFmtId="0" fontId="7" fillId="0" borderId="6" xfId="0" applyFont="1" applyBorder="1" applyAlignment="1">
      <alignment horizontal="center" vertical="center" shrinkToFit="1"/>
    </xf>
    <xf numFmtId="176" fontId="7" fillId="0" borderId="0" xfId="0" applyNumberFormat="1" applyFont="1" applyAlignment="1">
      <alignment horizontal="center" vertical="center"/>
    </xf>
    <xf numFmtId="38" fontId="8" fillId="0" borderId="0" xfId="1" applyFont="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7" fillId="0" borderId="4" xfId="0" applyFont="1" applyBorder="1" applyAlignment="1">
      <alignment vertical="center" shrinkToFit="1"/>
    </xf>
    <xf numFmtId="0" fontId="7" fillId="0" borderId="10" xfId="0" applyFont="1" applyBorder="1" applyAlignment="1">
      <alignment horizontal="center" vertical="center" shrinkToFit="1"/>
    </xf>
    <xf numFmtId="0" fontId="7" fillId="0" borderId="17" xfId="0" applyFont="1" applyBorder="1" applyAlignment="1">
      <alignment horizontal="center" vertical="center"/>
    </xf>
    <xf numFmtId="38" fontId="11" fillId="0" borderId="2" xfId="1" applyFont="1" applyBorder="1" applyAlignment="1">
      <alignment horizontal="right" vertical="center"/>
    </xf>
    <xf numFmtId="0" fontId="7"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2" borderId="7" xfId="0" applyFont="1" applyFill="1" applyBorder="1">
      <alignment vertical="center"/>
    </xf>
    <xf numFmtId="0" fontId="11" fillId="0" borderId="0" xfId="2" applyFont="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0" fillId="0" borderId="19" xfId="0" applyFont="1" applyBorder="1" applyAlignment="1">
      <alignment horizontal="center" vertical="center" wrapText="1"/>
    </xf>
    <xf numFmtId="0" fontId="9" fillId="0" borderId="0" xfId="0" applyFont="1" applyAlignment="1">
      <alignment horizontal="center" vertical="center"/>
    </xf>
    <xf numFmtId="0" fontId="7" fillId="0" borderId="7" xfId="0" applyFont="1" applyBorder="1" applyProtection="1">
      <alignment vertical="center"/>
      <protection locked="0"/>
    </xf>
    <xf numFmtId="0" fontId="8" fillId="0" borderId="0" xfId="0" applyFont="1" applyAlignment="1">
      <alignment vertical="top" wrapText="1"/>
    </xf>
    <xf numFmtId="0" fontId="12" fillId="0" borderId="7" xfId="0" applyFont="1" applyBorder="1" applyAlignment="1">
      <alignment horizontal="center" vertical="center"/>
    </xf>
    <xf numFmtId="0" fontId="7" fillId="0" borderId="4"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1" xfId="0" applyFont="1" applyBorder="1" applyAlignment="1" applyProtection="1">
      <alignment horizontal="right" vertical="center"/>
      <protection locked="0"/>
    </xf>
    <xf numFmtId="0" fontId="7" fillId="0" borderId="1" xfId="0" applyFont="1" applyBorder="1" applyAlignment="1">
      <alignment horizontal="right" vertical="center"/>
    </xf>
    <xf numFmtId="0" fontId="26" fillId="0" borderId="0" xfId="0" applyFont="1" applyAlignment="1">
      <alignment vertical="center" wrapText="1"/>
    </xf>
    <xf numFmtId="38" fontId="7" fillId="0" borderId="7" xfId="1" applyFont="1" applyBorder="1" applyAlignment="1">
      <alignment vertical="center"/>
    </xf>
    <xf numFmtId="38" fontId="26" fillId="0" borderId="0" xfId="1" applyFont="1" applyBorder="1" applyAlignment="1">
      <alignment vertical="center"/>
    </xf>
    <xf numFmtId="38" fontId="7" fillId="0" borderId="0" xfId="1" applyFont="1" applyBorder="1" applyAlignment="1">
      <alignment vertical="center"/>
    </xf>
    <xf numFmtId="38" fontId="26" fillId="0" borderId="0" xfId="1" applyFont="1" applyBorder="1" applyAlignment="1">
      <alignment horizontal="right" vertical="center"/>
    </xf>
    <xf numFmtId="0" fontId="26"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8" fillId="0" borderId="0" xfId="0" applyFont="1" applyAlignment="1">
      <alignment vertical="center" wrapText="1"/>
    </xf>
    <xf numFmtId="0" fontId="20" fillId="0" borderId="0" xfId="0" applyFont="1">
      <alignment vertical="center"/>
    </xf>
    <xf numFmtId="0" fontId="8"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28" fillId="3" borderId="0" xfId="0" applyFont="1" applyFill="1">
      <alignment vertical="center"/>
    </xf>
    <xf numFmtId="0" fontId="7" fillId="3" borderId="0" xfId="0" applyFont="1" applyFill="1" applyAlignment="1">
      <alignment horizontal="center" vertical="center"/>
    </xf>
    <xf numFmtId="0" fontId="8" fillId="3" borderId="0" xfId="0" applyFont="1" applyFill="1" applyAlignment="1">
      <alignment horizontal="right" vertical="center"/>
    </xf>
    <xf numFmtId="0" fontId="8" fillId="3" borderId="0" xfId="0" applyFont="1" applyFill="1" applyAlignment="1">
      <alignment horizontal="left" vertical="center"/>
    </xf>
    <xf numFmtId="0" fontId="7" fillId="3" borderId="0" xfId="0" applyFont="1" applyFill="1">
      <alignment vertical="center"/>
    </xf>
    <xf numFmtId="0" fontId="18" fillId="3" borderId="0" xfId="0" applyFont="1" applyFill="1" applyAlignment="1">
      <alignment horizontal="left" vertical="center"/>
    </xf>
    <xf numFmtId="0" fontId="8" fillId="3" borderId="0" xfId="0" applyFont="1" applyFill="1">
      <alignment vertical="center"/>
    </xf>
    <xf numFmtId="0" fontId="7" fillId="3" borderId="0" xfId="0" applyFont="1" applyFill="1" applyAlignment="1">
      <alignment horizontal="left" vertical="center"/>
    </xf>
    <xf numFmtId="0" fontId="7" fillId="3" borderId="0" xfId="0" applyFont="1" applyFill="1" applyAlignment="1">
      <alignment horizontal="center" vertical="center" wrapText="1"/>
    </xf>
    <xf numFmtId="0" fontId="7" fillId="3" borderId="0" xfId="0" applyFont="1" applyFill="1" applyAlignment="1">
      <alignment horizontal="right" vertical="center"/>
    </xf>
    <xf numFmtId="0" fontId="7" fillId="3" borderId="0" xfId="0" applyFont="1" applyFill="1" applyAlignment="1">
      <alignment horizontal="left" vertical="center" wrapText="1"/>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0" fontId="26" fillId="3" borderId="0" xfId="0" applyFont="1" applyFill="1" applyAlignment="1">
      <alignment vertical="center" wrapText="1"/>
    </xf>
    <xf numFmtId="0" fontId="7" fillId="3" borderId="1" xfId="0" applyFont="1" applyFill="1" applyBorder="1" applyAlignment="1">
      <alignment horizontal="right" vertical="center"/>
    </xf>
    <xf numFmtId="0" fontId="27" fillId="0" borderId="0" xfId="0" applyFont="1">
      <alignment vertical="center"/>
    </xf>
    <xf numFmtId="0" fontId="9" fillId="3" borderId="0" xfId="0" applyFont="1" applyFill="1" applyAlignment="1">
      <alignment horizontal="center" vertical="center"/>
    </xf>
    <xf numFmtId="0" fontId="9" fillId="3" borderId="0" xfId="0" applyFont="1" applyFill="1">
      <alignment vertical="center"/>
    </xf>
    <xf numFmtId="0" fontId="27" fillId="3" borderId="0" xfId="0" applyFont="1" applyFill="1">
      <alignment vertical="center"/>
    </xf>
    <xf numFmtId="0" fontId="0" fillId="3" borderId="0" xfId="0" applyFill="1">
      <alignment vertical="center"/>
    </xf>
    <xf numFmtId="0" fontId="8" fillId="3" borderId="0" xfId="0" applyFont="1" applyFill="1" applyAlignment="1">
      <alignment vertical="top" wrapText="1"/>
    </xf>
    <xf numFmtId="0" fontId="8" fillId="3" borderId="0" xfId="0" applyFont="1" applyFill="1" applyAlignment="1">
      <alignment vertical="center" wrapText="1"/>
    </xf>
    <xf numFmtId="0" fontId="20" fillId="3" borderId="0" xfId="0" applyFont="1" applyFill="1">
      <alignment vertical="center"/>
    </xf>
    <xf numFmtId="38" fontId="7" fillId="3" borderId="7" xfId="1" applyFont="1" applyFill="1" applyBorder="1" applyAlignment="1">
      <alignment vertical="center"/>
    </xf>
    <xf numFmtId="0" fontId="12" fillId="3" borderId="0" xfId="0" applyFont="1" applyFill="1" applyAlignment="1">
      <alignment horizontal="left" vertical="center"/>
    </xf>
    <xf numFmtId="38" fontId="26" fillId="3" borderId="0" xfId="1" applyFont="1" applyFill="1" applyBorder="1" applyAlignment="1">
      <alignment vertical="center"/>
    </xf>
    <xf numFmtId="38" fontId="7" fillId="3" borderId="0" xfId="1" applyFont="1" applyFill="1" applyBorder="1" applyAlignment="1">
      <alignment vertical="center"/>
    </xf>
    <xf numFmtId="38" fontId="26" fillId="3" borderId="0" xfId="1" applyFont="1" applyFill="1" applyBorder="1" applyAlignment="1">
      <alignment horizontal="right" vertical="center"/>
    </xf>
    <xf numFmtId="0" fontId="26" fillId="3" borderId="0" xfId="0" applyFont="1" applyFill="1" applyAlignment="1">
      <alignment horizontal="right" vertical="center"/>
    </xf>
    <xf numFmtId="0" fontId="12" fillId="3" borderId="0" xfId="0" applyFont="1" applyFill="1">
      <alignment vertical="center"/>
    </xf>
    <xf numFmtId="0" fontId="13" fillId="3" borderId="0" xfId="0" applyFont="1" applyFill="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8" fillId="3" borderId="2" xfId="0" applyFont="1" applyFill="1" applyBorder="1" applyAlignment="1">
      <alignment horizontal="center" vertical="center"/>
    </xf>
    <xf numFmtId="0" fontId="8" fillId="3" borderId="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38" fontId="8" fillId="3" borderId="2" xfId="1" applyFont="1" applyFill="1" applyBorder="1" applyAlignment="1" applyProtection="1">
      <alignment horizontal="center" vertical="center"/>
      <protection locked="0"/>
    </xf>
    <xf numFmtId="0" fontId="7" fillId="3" borderId="7" xfId="0" applyFont="1" applyFill="1" applyBorder="1" applyProtection="1">
      <alignment vertical="center"/>
      <protection locked="0"/>
    </xf>
    <xf numFmtId="0" fontId="8" fillId="3" borderId="3" xfId="0" applyFont="1" applyFill="1" applyBorder="1" applyAlignment="1">
      <alignment horizontal="center" vertical="center"/>
    </xf>
    <xf numFmtId="0" fontId="8" fillId="3" borderId="3" xfId="0" applyFont="1" applyFill="1" applyBorder="1" applyAlignment="1" applyProtection="1">
      <alignment horizontal="center" vertical="center"/>
      <protection locked="0"/>
    </xf>
    <xf numFmtId="0" fontId="7" fillId="3" borderId="4" xfId="0" applyFont="1" applyFill="1" applyBorder="1" applyAlignment="1">
      <alignment horizontal="center" vertical="center"/>
    </xf>
    <xf numFmtId="38" fontId="8" fillId="3" borderId="3" xfId="1" applyFont="1" applyFill="1" applyBorder="1" applyAlignment="1" applyProtection="1">
      <alignment horizontal="center" vertical="center"/>
      <protection locked="0"/>
    </xf>
    <xf numFmtId="0" fontId="7" fillId="3" borderId="9" xfId="0" applyFont="1" applyFill="1" applyBorder="1" applyProtection="1">
      <alignment vertical="center"/>
      <protection locked="0"/>
    </xf>
    <xf numFmtId="0" fontId="7" fillId="3" borderId="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lignment vertical="center"/>
    </xf>
    <xf numFmtId="0" fontId="15" fillId="3" borderId="0" xfId="0" applyFont="1" applyFill="1">
      <alignment vertical="center"/>
    </xf>
    <xf numFmtId="0" fontId="12" fillId="3" borderId="0" xfId="0" applyFont="1" applyFill="1" applyAlignment="1">
      <alignment horizontal="center" vertical="top"/>
    </xf>
    <xf numFmtId="0" fontId="12" fillId="3" borderId="0" xfId="0" applyFont="1" applyFill="1" applyAlignment="1"/>
    <xf numFmtId="0" fontId="15" fillId="3" borderId="0" xfId="0" applyFont="1" applyFill="1" applyAlignment="1">
      <alignment horizontal="left" vertical="top"/>
    </xf>
    <xf numFmtId="0" fontId="12" fillId="3" borderId="0" xfId="0" applyFont="1" applyFill="1" applyAlignment="1">
      <alignment horizontal="left" vertical="top"/>
    </xf>
    <xf numFmtId="0" fontId="13" fillId="3" borderId="0" xfId="0" applyFont="1" applyFill="1" applyAlignment="1">
      <alignment horizontal="center" vertical="top"/>
    </xf>
    <xf numFmtId="0" fontId="7" fillId="3" borderId="6" xfId="0" applyFont="1" applyFill="1" applyBorder="1" applyAlignment="1">
      <alignment horizontal="left" vertical="center"/>
    </xf>
    <xf numFmtId="0" fontId="7" fillId="3" borderId="1" xfId="0" applyFont="1" applyFill="1" applyBorder="1" applyAlignment="1">
      <alignment horizontal="left" vertical="center"/>
    </xf>
    <xf numFmtId="0" fontId="12" fillId="3" borderId="7" xfId="0" applyFont="1" applyFill="1" applyBorder="1" applyAlignment="1">
      <alignment horizontal="center" vertic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7" fillId="3" borderId="15" xfId="0" applyFont="1" applyFill="1" applyBorder="1" applyAlignment="1">
      <alignment horizontal="left" vertical="center"/>
    </xf>
    <xf numFmtId="0" fontId="7" fillId="3" borderId="1" xfId="0" applyFont="1" applyFill="1" applyBorder="1">
      <alignment vertical="center"/>
    </xf>
    <xf numFmtId="0" fontId="26"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26" fillId="3" borderId="1" xfId="0" applyFont="1" applyFill="1" applyBorder="1" applyAlignment="1" applyProtection="1">
      <alignment horizontal="center" vertical="center"/>
      <protection locked="0"/>
    </xf>
    <xf numFmtId="0" fontId="26" fillId="3" borderId="1" xfId="0" applyFont="1" applyFill="1" applyBorder="1" applyAlignment="1" applyProtection="1">
      <alignment horizontal="right" vertical="center"/>
      <protection locked="0"/>
    </xf>
    <xf numFmtId="0" fontId="26" fillId="3" borderId="1" xfId="0" applyFont="1" applyFill="1" applyBorder="1" applyAlignment="1">
      <alignment horizontal="right" vertical="center"/>
    </xf>
    <xf numFmtId="0" fontId="26" fillId="3" borderId="2" xfId="0" applyFont="1" applyFill="1" applyBorder="1" applyAlignment="1" applyProtection="1">
      <alignment horizontal="center" vertical="center"/>
      <protection locked="0"/>
    </xf>
    <xf numFmtId="0" fontId="27" fillId="3" borderId="7" xfId="0" applyFont="1" applyFill="1" applyBorder="1" applyProtection="1">
      <alignment vertical="center"/>
      <protection locked="0"/>
    </xf>
    <xf numFmtId="38" fontId="26" fillId="3" borderId="2" xfId="1" applyFont="1" applyFill="1" applyBorder="1" applyAlignment="1" applyProtection="1">
      <alignment horizontal="center" vertical="center"/>
      <protection locked="0"/>
    </xf>
    <xf numFmtId="0" fontId="10" fillId="3" borderId="0" xfId="0" applyFont="1" applyFill="1">
      <alignment vertical="center"/>
    </xf>
    <xf numFmtId="0" fontId="8" fillId="3" borderId="0" xfId="0" applyFont="1" applyFill="1" applyAlignment="1">
      <alignment horizontal="right" vertical="top"/>
    </xf>
    <xf numFmtId="0" fontId="11" fillId="3" borderId="0" xfId="0" applyFont="1" applyFill="1" applyAlignment="1">
      <alignment horizontal="center" vertical="center"/>
    </xf>
    <xf numFmtId="0" fontId="7" fillId="3" borderId="0" xfId="0" applyFont="1" applyFill="1" applyAlignment="1">
      <alignment vertical="top"/>
    </xf>
    <xf numFmtId="176" fontId="7" fillId="3" borderId="0" xfId="0" applyNumberFormat="1" applyFont="1" applyFill="1">
      <alignment vertical="center"/>
    </xf>
    <xf numFmtId="176" fontId="7" fillId="3" borderId="0" xfId="0" applyNumberFormat="1" applyFont="1" applyFill="1" applyAlignment="1">
      <alignment horizontal="right" vertical="center"/>
    </xf>
    <xf numFmtId="0" fontId="7" fillId="3" borderId="10" xfId="0" applyFont="1" applyFill="1" applyBorder="1" applyAlignment="1">
      <alignment horizontal="center" vertical="center" shrinkToFit="1"/>
    </xf>
    <xf numFmtId="0" fontId="7" fillId="3" borderId="4" xfId="0" applyFont="1" applyFill="1" applyBorder="1" applyAlignment="1">
      <alignment vertical="center" shrinkToFit="1"/>
    </xf>
    <xf numFmtId="0" fontId="7" fillId="3" borderId="11" xfId="0" applyFont="1" applyFill="1" applyBorder="1">
      <alignment vertical="center"/>
    </xf>
    <xf numFmtId="0" fontId="7" fillId="3" borderId="12" xfId="0" applyFont="1" applyFill="1" applyBorder="1">
      <alignment vertical="center"/>
    </xf>
    <xf numFmtId="0" fontId="7" fillId="3" borderId="0" xfId="0" applyFont="1" applyFill="1" applyAlignment="1">
      <alignment vertical="center" wrapText="1"/>
    </xf>
    <xf numFmtId="0" fontId="7" fillId="3" borderId="6" xfId="0"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0" xfId="0" applyFont="1" applyFill="1" applyAlignment="1">
      <alignment vertical="center" shrinkToFit="1"/>
    </xf>
    <xf numFmtId="0" fontId="7" fillId="3" borderId="17" xfId="0" applyFont="1" applyFill="1" applyBorder="1" applyAlignment="1">
      <alignment horizontal="center" vertical="center"/>
    </xf>
    <xf numFmtId="38" fontId="8" fillId="3" borderId="0" xfId="1" applyFont="1" applyFill="1" applyAlignment="1" applyProtection="1">
      <alignment horizontal="right" vertical="center"/>
      <protection locked="0"/>
    </xf>
    <xf numFmtId="178" fontId="8" fillId="3" borderId="0" xfId="0" applyNumberFormat="1" applyFont="1" applyFill="1" applyAlignment="1" applyProtection="1">
      <alignment horizontal="right" vertical="center"/>
      <protection locked="0"/>
    </xf>
    <xf numFmtId="0" fontId="8" fillId="3" borderId="6" xfId="0" applyFont="1" applyFill="1" applyBorder="1" applyAlignment="1" applyProtection="1">
      <alignment horizontal="center" vertical="center"/>
      <protection locked="0"/>
    </xf>
    <xf numFmtId="0" fontId="8" fillId="3" borderId="0" xfId="2" applyFont="1" applyFill="1"/>
    <xf numFmtId="0" fontId="9" fillId="3" borderId="0" xfId="2" applyFont="1" applyFill="1"/>
    <xf numFmtId="0" fontId="16" fillId="3" borderId="0" xfId="2" applyFont="1" applyFill="1"/>
    <xf numFmtId="0" fontId="9" fillId="3" borderId="0" xfId="2" applyFont="1" applyFill="1" applyAlignment="1">
      <alignment horizontal="right" vertical="center"/>
    </xf>
    <xf numFmtId="56" fontId="9" fillId="3" borderId="0" xfId="2" quotePrefix="1" applyNumberFormat="1" applyFont="1" applyFill="1" applyAlignment="1">
      <alignment horizontal="right" vertical="center"/>
    </xf>
    <xf numFmtId="0" fontId="16" fillId="3" borderId="0" xfId="2" applyFont="1" applyFill="1" applyAlignment="1">
      <alignment horizontal="right" vertical="center"/>
    </xf>
    <xf numFmtId="0" fontId="17" fillId="3" borderId="0" xfId="2" applyFont="1" applyFill="1"/>
    <xf numFmtId="0" fontId="10" fillId="3" borderId="0" xfId="2" applyFont="1" applyFill="1"/>
    <xf numFmtId="0" fontId="11" fillId="3" borderId="0" xfId="2" applyFont="1" applyFill="1"/>
    <xf numFmtId="0" fontId="11" fillId="3" borderId="0" xfId="2" applyFont="1" applyFill="1" applyAlignment="1">
      <alignment vertical="center"/>
    </xf>
    <xf numFmtId="0" fontId="10" fillId="3" borderId="0" xfId="2" applyFont="1" applyFill="1" applyAlignment="1">
      <alignment vertical="center"/>
    </xf>
    <xf numFmtId="0" fontId="8" fillId="3" borderId="0" xfId="2" applyFont="1" applyFill="1" applyAlignment="1">
      <alignment vertical="center"/>
    </xf>
    <xf numFmtId="0" fontId="11" fillId="3" borderId="0" xfId="2" applyFont="1" applyFill="1" applyAlignment="1">
      <alignment horizontal="left" vertical="center"/>
    </xf>
    <xf numFmtId="0" fontId="11" fillId="3" borderId="0" xfId="2" applyFont="1" applyFill="1" applyAlignment="1">
      <alignment horizontal="center" vertical="center"/>
    </xf>
    <xf numFmtId="0" fontId="11" fillId="3" borderId="0" xfId="2" applyFont="1" applyFill="1" applyAlignment="1">
      <alignment horizontal="right" vertical="center"/>
    </xf>
    <xf numFmtId="0" fontId="10" fillId="3" borderId="16" xfId="2" applyFont="1" applyFill="1" applyBorder="1" applyAlignment="1">
      <alignment vertical="center"/>
    </xf>
    <xf numFmtId="0" fontId="11" fillId="3" borderId="20" xfId="2" applyFont="1" applyFill="1" applyBorder="1" applyAlignment="1">
      <alignment horizontal="right" vertical="center"/>
    </xf>
    <xf numFmtId="0" fontId="11" fillId="3" borderId="21" xfId="2" applyFont="1" applyFill="1" applyBorder="1" applyAlignment="1">
      <alignment horizontal="center" vertical="center"/>
    </xf>
    <xf numFmtId="0" fontId="10" fillId="3" borderId="17" xfId="2" applyFont="1" applyFill="1" applyBorder="1" applyAlignment="1">
      <alignment horizontal="center" vertical="center"/>
    </xf>
    <xf numFmtId="0" fontId="12" fillId="3" borderId="0" xfId="2" applyFont="1" applyFill="1"/>
    <xf numFmtId="0" fontId="8" fillId="3" borderId="0" xfId="2" applyFont="1" applyFill="1" applyAlignment="1">
      <alignment horizontal="right"/>
    </xf>
    <xf numFmtId="0" fontId="10" fillId="3" borderId="12" xfId="2" applyFont="1" applyFill="1" applyBorder="1"/>
    <xf numFmtId="0" fontId="10" fillId="3" borderId="12" xfId="2" applyFont="1" applyFill="1" applyBorder="1" applyAlignment="1">
      <alignment horizontal="right" vertical="center"/>
    </xf>
    <xf numFmtId="0" fontId="11" fillId="3" borderId="0" xfId="2" applyFont="1" applyFill="1" applyAlignment="1">
      <alignment wrapText="1"/>
    </xf>
    <xf numFmtId="0" fontId="11" fillId="3" borderId="10" xfId="0" applyFont="1" applyFill="1" applyBorder="1" applyAlignment="1">
      <alignment horizontal="center" wrapText="1"/>
    </xf>
    <xf numFmtId="0" fontId="11" fillId="3" borderId="12" xfId="2" applyFont="1" applyFill="1" applyBorder="1" applyAlignment="1">
      <alignment vertical="center"/>
    </xf>
    <xf numFmtId="0" fontId="10" fillId="3" borderId="19"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11" xfId="0" applyFont="1" applyFill="1" applyBorder="1" applyAlignment="1">
      <alignment horizontal="center" vertical="center"/>
    </xf>
    <xf numFmtId="177" fontId="11" fillId="3" borderId="6" xfId="2" applyNumberFormat="1" applyFont="1" applyFill="1" applyBorder="1" applyAlignment="1">
      <alignment horizontal="center" vertical="center"/>
    </xf>
    <xf numFmtId="177" fontId="11" fillId="3" borderId="12" xfId="0" quotePrefix="1" applyNumberFormat="1" applyFont="1" applyFill="1" applyBorder="1" applyAlignment="1">
      <alignment horizontal="center" vertical="center"/>
    </xf>
    <xf numFmtId="177" fontId="11" fillId="3" borderId="1" xfId="0" applyNumberFormat="1" applyFont="1" applyFill="1" applyBorder="1" applyAlignment="1">
      <alignment horizontal="center" vertical="center"/>
    </xf>
    <xf numFmtId="177" fontId="11" fillId="3" borderId="10" xfId="2" applyNumberFormat="1" applyFont="1" applyFill="1" applyBorder="1" applyAlignment="1">
      <alignment horizontal="center" vertical="center"/>
    </xf>
    <xf numFmtId="0" fontId="30" fillId="3" borderId="21" xfId="0" applyFont="1" applyFill="1" applyBorder="1" applyAlignment="1" applyProtection="1">
      <alignment horizontal="center" vertical="center"/>
      <protection locked="0"/>
    </xf>
    <xf numFmtId="0" fontId="30" fillId="3" borderId="6" xfId="0" applyFont="1" applyFill="1" applyBorder="1" applyAlignment="1" applyProtection="1">
      <alignment horizontal="right" vertical="center" shrinkToFit="1"/>
      <protection locked="0"/>
    </xf>
    <xf numFmtId="0" fontId="30" fillId="3" borderId="7" xfId="0" applyFont="1" applyFill="1" applyBorder="1" applyAlignment="1">
      <alignment horizontal="right" vertical="center"/>
    </xf>
    <xf numFmtId="0" fontId="30" fillId="3" borderId="6" xfId="0" applyFont="1" applyFill="1" applyBorder="1" applyAlignment="1" applyProtection="1">
      <alignment horizontal="center" vertical="center"/>
      <protection locked="0"/>
    </xf>
    <xf numFmtId="177" fontId="30" fillId="3" borderId="1" xfId="0" applyNumberFormat="1"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177" fontId="30" fillId="3" borderId="7" xfId="0" applyNumberFormat="1" applyFont="1" applyFill="1" applyBorder="1" applyAlignment="1" applyProtection="1">
      <alignment horizontal="center" vertical="center"/>
      <protection locked="0"/>
    </xf>
    <xf numFmtId="0" fontId="30" fillId="3" borderId="6" xfId="0" applyFont="1" applyFill="1" applyBorder="1" applyAlignment="1" applyProtection="1">
      <alignment horizontal="right" vertical="center"/>
      <protection locked="0"/>
    </xf>
    <xf numFmtId="177" fontId="30" fillId="3" borderId="7" xfId="0" applyNumberFormat="1" applyFont="1" applyFill="1" applyBorder="1" applyAlignment="1" applyProtection="1">
      <alignment horizontal="right" vertical="center"/>
      <protection locked="0"/>
    </xf>
    <xf numFmtId="38" fontId="30" fillId="3" borderId="2" xfId="1" applyFont="1" applyFill="1" applyBorder="1" applyAlignment="1" applyProtection="1">
      <alignment horizontal="right" vertical="center"/>
      <protection locked="0"/>
    </xf>
    <xf numFmtId="38" fontId="30" fillId="3" borderId="2" xfId="1" applyFont="1" applyFill="1" applyBorder="1" applyAlignment="1">
      <alignment horizontal="right" vertical="center"/>
    </xf>
    <xf numFmtId="0" fontId="26" fillId="3" borderId="4" xfId="0" applyFont="1" applyFill="1" applyBorder="1" applyAlignment="1" applyProtection="1">
      <alignment horizontal="center" vertical="center"/>
      <protection locked="0"/>
    </xf>
    <xf numFmtId="0" fontId="27" fillId="3" borderId="1" xfId="0" applyFont="1" applyFill="1" applyBorder="1" applyAlignment="1" applyProtection="1">
      <alignment vertical="center" shrinkToFit="1"/>
      <protection locked="0"/>
    </xf>
    <xf numFmtId="38" fontId="26" fillId="3" borderId="6" xfId="1" applyFont="1" applyFill="1" applyBorder="1" applyAlignment="1" applyProtection="1">
      <alignment horizontal="right" vertical="center"/>
      <protection locked="0"/>
    </xf>
    <xf numFmtId="38" fontId="26" fillId="3" borderId="1" xfId="1" applyFont="1" applyFill="1" applyBorder="1" applyAlignment="1" applyProtection="1">
      <alignment horizontal="right" vertical="center"/>
      <protection locked="0"/>
    </xf>
    <xf numFmtId="38" fontId="26" fillId="3" borderId="13" xfId="1" applyFont="1" applyFill="1" applyBorder="1" applyAlignment="1" applyProtection="1">
      <alignment horizontal="right" vertical="center"/>
      <protection locked="0"/>
    </xf>
    <xf numFmtId="38" fontId="26" fillId="3" borderId="14" xfId="1" applyFont="1" applyFill="1" applyBorder="1" applyAlignment="1" applyProtection="1">
      <alignment horizontal="right" vertical="center"/>
      <protection locked="0"/>
    </xf>
    <xf numFmtId="38" fontId="26" fillId="3" borderId="15" xfId="1" applyFont="1" applyFill="1" applyBorder="1" applyAlignment="1" applyProtection="1">
      <alignment horizontal="right" vertical="center"/>
      <protection locked="0"/>
    </xf>
    <xf numFmtId="0" fontId="7" fillId="3" borderId="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38" fontId="26" fillId="3" borderId="6" xfId="1" applyFont="1" applyFill="1" applyBorder="1">
      <alignment vertical="center"/>
    </xf>
    <xf numFmtId="38" fontId="26" fillId="3" borderId="1" xfId="1" applyFont="1" applyFill="1" applyBorder="1">
      <alignment vertical="center"/>
    </xf>
    <xf numFmtId="38" fontId="26" fillId="3" borderId="7" xfId="1" applyFont="1" applyFill="1" applyBorder="1">
      <alignment vertical="center"/>
    </xf>
    <xf numFmtId="176" fontId="7" fillId="3" borderId="6" xfId="0" applyNumberFormat="1" applyFont="1" applyFill="1" applyBorder="1" applyAlignment="1">
      <alignment horizontal="center" vertical="center"/>
    </xf>
    <xf numFmtId="176" fontId="7" fillId="3" borderId="1"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0" fontId="7" fillId="3" borderId="6" xfId="0" applyFont="1" applyFill="1" applyBorder="1" applyProtection="1">
      <alignment vertical="center"/>
      <protection locked="0"/>
    </xf>
    <xf numFmtId="0" fontId="7" fillId="3" borderId="1"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6"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38" fontId="8" fillId="3" borderId="6" xfId="1" applyFont="1" applyFill="1" applyBorder="1" applyAlignment="1" applyProtection="1">
      <alignment horizontal="right" vertical="center"/>
      <protection locked="0"/>
    </xf>
    <xf numFmtId="38" fontId="8" fillId="3" borderId="1" xfId="1" applyFont="1" applyFill="1" applyBorder="1" applyAlignment="1" applyProtection="1">
      <alignment horizontal="right" vertical="center"/>
      <protection locked="0"/>
    </xf>
    <xf numFmtId="38" fontId="8" fillId="3" borderId="7" xfId="1" applyFont="1" applyFill="1" applyBorder="1" applyAlignment="1" applyProtection="1">
      <alignment horizontal="right" vertical="center"/>
      <protection locked="0"/>
    </xf>
    <xf numFmtId="38" fontId="8" fillId="3" borderId="6" xfId="1" applyFont="1" applyFill="1" applyBorder="1" applyProtection="1">
      <alignment vertical="center"/>
      <protection locked="0"/>
    </xf>
    <xf numFmtId="38" fontId="8" fillId="3" borderId="1" xfId="1" applyFont="1" applyFill="1" applyBorder="1" applyProtection="1">
      <alignment vertical="center"/>
      <protection locked="0"/>
    </xf>
    <xf numFmtId="38" fontId="8" fillId="3" borderId="7" xfId="1" applyFont="1" applyFill="1" applyBorder="1" applyProtection="1">
      <alignment vertical="center"/>
      <protection locked="0"/>
    </xf>
    <xf numFmtId="0" fontId="27" fillId="3" borderId="6" xfId="0" applyFont="1" applyFill="1" applyBorder="1" applyProtection="1">
      <alignment vertical="center"/>
      <protection locked="0"/>
    </xf>
    <xf numFmtId="0" fontId="27" fillId="3" borderId="1" xfId="0" applyFont="1" applyFill="1" applyBorder="1" applyProtection="1">
      <alignment vertical="center"/>
      <protection locked="0"/>
    </xf>
    <xf numFmtId="0" fontId="27" fillId="3" borderId="7" xfId="0" applyFont="1" applyFill="1" applyBorder="1" applyProtection="1">
      <alignment vertical="center"/>
      <protection locked="0"/>
    </xf>
    <xf numFmtId="0" fontId="26" fillId="3" borderId="6" xfId="0" applyFont="1" applyFill="1" applyBorder="1" applyProtection="1">
      <alignment vertical="center"/>
      <protection locked="0"/>
    </xf>
    <xf numFmtId="0" fontId="26" fillId="3" borderId="1" xfId="0" applyFont="1" applyFill="1" applyBorder="1" applyProtection="1">
      <alignment vertical="center"/>
      <protection locked="0"/>
    </xf>
    <xf numFmtId="0" fontId="26" fillId="3" borderId="7" xfId="0" applyFont="1" applyFill="1" applyBorder="1" applyProtection="1">
      <alignment vertical="center"/>
      <protection locked="0"/>
    </xf>
    <xf numFmtId="0" fontId="26" fillId="3" borderId="6" xfId="0" applyFont="1" applyFill="1" applyBorder="1" applyAlignment="1">
      <alignment horizontal="center" vertical="center"/>
    </xf>
    <xf numFmtId="0" fontId="26" fillId="3" borderId="1" xfId="0" applyFont="1" applyFill="1" applyBorder="1" applyAlignment="1">
      <alignment horizontal="center" vertical="center"/>
    </xf>
    <xf numFmtId="38" fontId="26" fillId="3" borderId="7" xfId="1" applyFont="1" applyFill="1" applyBorder="1" applyAlignment="1" applyProtection="1">
      <alignment horizontal="right" vertical="center"/>
      <protection locked="0"/>
    </xf>
    <xf numFmtId="38" fontId="26" fillId="3" borderId="6" xfId="1" applyFont="1" applyFill="1" applyBorder="1" applyProtection="1">
      <alignment vertical="center"/>
      <protection locked="0"/>
    </xf>
    <xf numFmtId="38" fontId="26" fillId="3" borderId="1" xfId="1" applyFont="1" applyFill="1" applyBorder="1" applyProtection="1">
      <alignment vertical="center"/>
      <protection locked="0"/>
    </xf>
    <xf numFmtId="38" fontId="26" fillId="3" borderId="7" xfId="1" applyFont="1" applyFill="1" applyBorder="1" applyProtection="1">
      <alignment vertical="center"/>
      <protection locked="0"/>
    </xf>
    <xf numFmtId="0" fontId="7" fillId="3" borderId="10" xfId="0" applyFont="1" applyFill="1" applyBorder="1" applyAlignment="1">
      <alignment horizontal="center" wrapText="1"/>
    </xf>
    <xf numFmtId="0" fontId="7" fillId="3" borderId="4" xfId="0" applyFont="1" applyFill="1" applyBorder="1" applyAlignment="1">
      <alignment horizontal="center" wrapText="1"/>
    </xf>
    <xf numFmtId="0" fontId="7" fillId="3" borderId="9" xfId="0" applyFont="1" applyFill="1" applyBorder="1" applyAlignment="1">
      <alignment horizontal="center" wrapText="1"/>
    </xf>
    <xf numFmtId="0" fontId="7" fillId="3" borderId="10"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38" fontId="26" fillId="3" borderId="6" xfId="1" applyFont="1" applyFill="1" applyBorder="1" applyAlignment="1">
      <alignment vertical="center"/>
    </xf>
    <xf numFmtId="38" fontId="26" fillId="3" borderId="1" xfId="1" applyFont="1" applyFill="1" applyBorder="1" applyAlignment="1">
      <alignment vertical="center"/>
    </xf>
    <xf numFmtId="38" fontId="26" fillId="3" borderId="6" xfId="1" applyFont="1" applyFill="1" applyBorder="1" applyAlignment="1">
      <alignment horizontal="right" vertical="center"/>
    </xf>
    <xf numFmtId="38" fontId="26" fillId="3" borderId="1" xfId="1" applyFont="1" applyFill="1" applyBorder="1" applyAlignment="1">
      <alignment horizontal="right" vertical="center"/>
    </xf>
    <xf numFmtId="0" fontId="26" fillId="3" borderId="1" xfId="0" applyFont="1" applyFill="1" applyBorder="1" applyAlignment="1">
      <alignment horizontal="right"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7" fillId="3" borderId="2" xfId="0" applyFont="1" applyFill="1" applyBorder="1" applyAlignment="1">
      <alignment horizontal="center" vertical="center"/>
    </xf>
    <xf numFmtId="0" fontId="7" fillId="3" borderId="0" xfId="0" applyFont="1" applyFill="1" applyAlignment="1">
      <alignment horizontal="center" vertical="center" shrinkToFit="1"/>
    </xf>
    <xf numFmtId="0" fontId="7" fillId="3" borderId="6"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26" fillId="3" borderId="6" xfId="0" applyFont="1" applyFill="1" applyBorder="1" applyAlignment="1">
      <alignment horizontal="right" vertical="center"/>
    </xf>
    <xf numFmtId="0" fontId="26" fillId="3" borderId="0" xfId="0" applyFont="1" applyFill="1" applyAlignment="1" applyProtection="1">
      <alignment horizontal="right" vertical="center"/>
      <protection locked="0"/>
    </xf>
    <xf numFmtId="0" fontId="26" fillId="3" borderId="6" xfId="0" applyFont="1" applyFill="1" applyBorder="1" applyAlignment="1" applyProtection="1">
      <alignment horizontal="right" vertical="center"/>
      <protection locked="0"/>
    </xf>
    <xf numFmtId="0" fontId="26" fillId="3" borderId="1" xfId="0" applyFont="1" applyFill="1" applyBorder="1" applyAlignment="1" applyProtection="1">
      <alignment horizontal="right" vertical="center"/>
      <protection locked="0"/>
    </xf>
    <xf numFmtId="0" fontId="9" fillId="3" borderId="0" xfId="0" applyFont="1" applyFill="1" applyAlignment="1">
      <alignment horizontal="center" vertical="center"/>
    </xf>
    <xf numFmtId="0" fontId="29" fillId="3" borderId="6"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7" xfId="0" applyFont="1" applyBorder="1" applyProtection="1">
      <alignment vertical="center"/>
      <protection locked="0"/>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38" fontId="8" fillId="0" borderId="15" xfId="1" applyFont="1" applyBorder="1" applyAlignment="1" applyProtection="1">
      <alignment horizontal="right" vertical="center"/>
      <protection locked="0"/>
    </xf>
    <xf numFmtId="38" fontId="8" fillId="0" borderId="6" xfId="1" applyFont="1" applyBorder="1">
      <alignment vertical="center"/>
    </xf>
    <xf numFmtId="38" fontId="8" fillId="0" borderId="1" xfId="1" applyFont="1" applyBorder="1">
      <alignment vertical="center"/>
    </xf>
    <xf numFmtId="38" fontId="8" fillId="0" borderId="7" xfId="1" applyFont="1" applyBorder="1">
      <alignment vertical="center"/>
    </xf>
    <xf numFmtId="38" fontId="8" fillId="0" borderId="6" xfId="1" applyFont="1" applyBorder="1" applyProtection="1">
      <alignment vertical="center"/>
      <protection locked="0"/>
    </xf>
    <xf numFmtId="38" fontId="8" fillId="0" borderId="1" xfId="1" applyFont="1" applyBorder="1" applyProtection="1">
      <alignment vertical="center"/>
      <protection locked="0"/>
    </xf>
    <xf numFmtId="38" fontId="8" fillId="0" borderId="7" xfId="1" applyFont="1" applyBorder="1" applyProtection="1">
      <alignment vertical="center"/>
      <protection locked="0"/>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 xfId="0" applyFont="1" applyBorder="1" applyAlignment="1">
      <alignment horizontal="center" vertical="center"/>
    </xf>
    <xf numFmtId="0" fontId="7" fillId="0" borderId="0" xfId="0" applyFont="1" applyAlignment="1">
      <alignment horizontal="center" vertical="center" shrinkToFi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wrapText="1"/>
    </xf>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38" fontId="8" fillId="0" borderId="6" xfId="1" applyFont="1" applyBorder="1" applyAlignment="1">
      <alignment vertical="center"/>
    </xf>
    <xf numFmtId="38" fontId="8" fillId="0" borderId="1" xfId="1" applyFont="1" applyBorder="1" applyAlignment="1">
      <alignment vertical="center"/>
    </xf>
    <xf numFmtId="0" fontId="8" fillId="0" borderId="6"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1" xfId="0" applyFont="1" applyBorder="1" applyAlignment="1">
      <alignment horizontal="right" vertical="center"/>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26" fillId="0" borderId="0" xfId="0" applyFont="1" applyAlignment="1" applyProtection="1">
      <alignment horizontal="right" vertical="center"/>
      <protection locked="0"/>
    </xf>
    <xf numFmtId="0" fontId="7" fillId="3" borderId="1" xfId="0" applyFont="1" applyFill="1" applyBorder="1" applyAlignment="1">
      <alignment vertical="center" shrinkToFit="1"/>
    </xf>
    <xf numFmtId="0" fontId="7" fillId="3" borderId="4" xfId="0" applyFont="1" applyFill="1" applyBorder="1" applyAlignment="1">
      <alignment vertical="center" shrinkToFit="1"/>
    </xf>
    <xf numFmtId="0" fontId="7" fillId="3" borderId="9" xfId="0" applyFont="1" applyFill="1" applyBorder="1" applyAlignment="1">
      <alignment vertical="center" shrinkToFit="1"/>
    </xf>
    <xf numFmtId="176" fontId="7" fillId="3" borderId="10" xfId="0" applyNumberFormat="1" applyFont="1" applyFill="1" applyBorder="1" applyAlignment="1">
      <alignment horizontal="center" vertical="center"/>
    </xf>
    <xf numFmtId="176" fontId="7" fillId="3" borderId="9" xfId="0" applyNumberFormat="1" applyFont="1" applyFill="1" applyBorder="1" applyAlignment="1">
      <alignment horizontal="center" vertical="center"/>
    </xf>
    <xf numFmtId="38" fontId="26" fillId="3" borderId="10" xfId="1" applyFont="1" applyFill="1" applyBorder="1" applyAlignment="1" applyProtection="1">
      <alignment horizontal="right" vertical="center"/>
      <protection locked="0"/>
    </xf>
    <xf numFmtId="38" fontId="26" fillId="3" borderId="4" xfId="1" applyFont="1" applyFill="1" applyBorder="1" applyAlignment="1" applyProtection="1">
      <alignment horizontal="right" vertical="center"/>
      <protection locked="0"/>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38" fontId="7" fillId="3" borderId="21" xfId="1" applyFont="1" applyFill="1" applyBorder="1" applyAlignment="1" applyProtection="1">
      <alignment horizontal="center" vertical="center"/>
      <protection locked="0"/>
    </xf>
    <xf numFmtId="38" fontId="7" fillId="3" borderId="17" xfId="1" applyFont="1" applyFill="1" applyBorder="1" applyAlignment="1" applyProtection="1">
      <alignment horizontal="center" vertical="center"/>
      <protection locked="0"/>
    </xf>
    <xf numFmtId="38" fontId="26" fillId="3" borderId="20" xfId="1" applyFont="1" applyFill="1" applyBorder="1" applyAlignment="1" applyProtection="1">
      <alignment horizontal="right" vertical="center"/>
      <protection locked="0"/>
    </xf>
    <xf numFmtId="38" fontId="26" fillId="3" borderId="21" xfId="1" applyFont="1" applyFill="1" applyBorder="1" applyAlignment="1" applyProtection="1">
      <alignment horizontal="right" vertical="center"/>
      <protection locked="0"/>
    </xf>
    <xf numFmtId="0" fontId="7" fillId="3" borderId="20"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38" fontId="7" fillId="3" borderId="21" xfId="1" applyFont="1" applyFill="1" applyBorder="1" applyAlignment="1" applyProtection="1">
      <alignment horizontal="center" vertical="center" shrinkToFit="1"/>
      <protection locked="0"/>
    </xf>
    <xf numFmtId="38" fontId="7" fillId="3" borderId="17" xfId="1" applyFont="1" applyFill="1" applyBorder="1" applyAlignment="1" applyProtection="1">
      <alignment horizontal="center" vertical="center" shrinkToFit="1"/>
      <protection locked="0"/>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2" xfId="0" applyFont="1" applyFill="1" applyBorder="1" applyAlignment="1">
      <alignment vertical="center" shrinkToFit="1"/>
    </xf>
    <xf numFmtId="0" fontId="7" fillId="3" borderId="8" xfId="0" applyFont="1" applyFill="1" applyBorder="1" applyAlignment="1">
      <alignment vertical="center" shrinkToFit="1"/>
    </xf>
    <xf numFmtId="38" fontId="31" fillId="3" borderId="1" xfId="1" applyFont="1" applyFill="1" applyBorder="1" applyAlignment="1" applyProtection="1">
      <alignment horizontal="right" vertical="center"/>
      <protection locked="0"/>
    </xf>
    <xf numFmtId="0" fontId="27" fillId="3" borderId="6"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57" fontId="27" fillId="3" borderId="6" xfId="0" applyNumberFormat="1" applyFont="1" applyFill="1" applyBorder="1" applyAlignment="1" applyProtection="1">
      <alignment horizontal="center" vertical="center"/>
      <protection locked="0"/>
    </xf>
    <xf numFmtId="57" fontId="27" fillId="3" borderId="1" xfId="0" applyNumberFormat="1" applyFont="1" applyFill="1" applyBorder="1" applyAlignment="1" applyProtection="1">
      <alignment horizontal="center" vertical="center"/>
      <protection locked="0"/>
    </xf>
    <xf numFmtId="57" fontId="27" fillId="3" borderId="7" xfId="0" applyNumberFormat="1" applyFont="1" applyFill="1" applyBorder="1" applyAlignment="1" applyProtection="1">
      <alignment horizontal="center" vertical="center"/>
      <protection locked="0"/>
    </xf>
    <xf numFmtId="57" fontId="7" fillId="3" borderId="6" xfId="0" applyNumberFormat="1" applyFont="1" applyFill="1" applyBorder="1" applyAlignment="1" applyProtection="1">
      <alignment horizontal="center" vertical="center"/>
      <protection locked="0"/>
    </xf>
    <xf numFmtId="57" fontId="7" fillId="3" borderId="7" xfId="0" applyNumberFormat="1" applyFont="1" applyFill="1" applyBorder="1" applyAlignment="1" applyProtection="1">
      <alignment horizontal="center" vertical="center"/>
      <protection locked="0"/>
    </xf>
    <xf numFmtId="38" fontId="7" fillId="3" borderId="6" xfId="1" applyFont="1" applyFill="1" applyBorder="1" applyAlignment="1" applyProtection="1">
      <alignment horizontal="center" vertical="center"/>
      <protection locked="0"/>
    </xf>
    <xf numFmtId="38" fontId="7" fillId="3" borderId="1" xfId="1" applyFont="1" applyFill="1" applyBorder="1" applyAlignment="1" applyProtection="1">
      <alignment horizontal="center" vertical="center"/>
      <protection locked="0"/>
    </xf>
    <xf numFmtId="38" fontId="7" fillId="3" borderId="7" xfId="1" applyFont="1" applyFill="1" applyBorder="1" applyAlignment="1" applyProtection="1">
      <alignment horizontal="center" vertical="center"/>
      <protection locked="0"/>
    </xf>
    <xf numFmtId="38" fontId="7" fillId="3" borderId="6" xfId="1" applyFont="1" applyFill="1" applyBorder="1" applyProtection="1">
      <alignment vertical="center"/>
      <protection locked="0"/>
    </xf>
    <xf numFmtId="38" fontId="7" fillId="3" borderId="1" xfId="1" applyFont="1" applyFill="1" applyBorder="1" applyProtection="1">
      <alignment vertical="center"/>
      <protection locked="0"/>
    </xf>
    <xf numFmtId="38" fontId="7" fillId="3" borderId="7" xfId="1" applyFont="1" applyFill="1" applyBorder="1" applyProtection="1">
      <alignment vertical="center"/>
      <protection locked="0"/>
    </xf>
    <xf numFmtId="0" fontId="27" fillId="3" borderId="6" xfId="0" applyFont="1" applyFill="1" applyBorder="1" applyAlignment="1" applyProtection="1">
      <alignment horizontal="left" vertical="center"/>
      <protection locked="0"/>
    </xf>
    <xf numFmtId="0" fontId="27" fillId="3" borderId="1"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38" fontId="27" fillId="3" borderId="6" xfId="1" applyFont="1" applyFill="1" applyBorder="1" applyAlignment="1" applyProtection="1">
      <alignment horizontal="center" vertical="center"/>
      <protection locked="0"/>
    </xf>
    <xf numFmtId="38" fontId="27" fillId="3" borderId="1" xfId="1" applyFont="1" applyFill="1" applyBorder="1" applyAlignment="1" applyProtection="1">
      <alignment horizontal="center" vertical="center"/>
      <protection locked="0"/>
    </xf>
    <xf numFmtId="38" fontId="27" fillId="3" borderId="7" xfId="1" applyFont="1" applyFill="1" applyBorder="1" applyAlignment="1" applyProtection="1">
      <alignment horizontal="center" vertical="center"/>
      <protection locked="0"/>
    </xf>
    <xf numFmtId="38" fontId="27" fillId="3" borderId="6" xfId="1" applyFont="1" applyFill="1" applyBorder="1" applyProtection="1">
      <alignment vertical="center"/>
      <protection locked="0"/>
    </xf>
    <xf numFmtId="38" fontId="27" fillId="3" borderId="1" xfId="1" applyFont="1" applyFill="1" applyBorder="1" applyProtection="1">
      <alignment vertical="center"/>
      <protection locked="0"/>
    </xf>
    <xf numFmtId="38" fontId="27" fillId="3" borderId="7" xfId="1" applyFont="1" applyFill="1" applyBorder="1" applyProtection="1">
      <alignment vertical="center"/>
      <protection locked="0"/>
    </xf>
    <xf numFmtId="0" fontId="11" fillId="3" borderId="0" xfId="0" applyFont="1" applyFill="1" applyAlignment="1">
      <alignment horizontal="center" vertical="center"/>
    </xf>
    <xf numFmtId="0" fontId="7" fillId="3" borderId="4"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1" xfId="0" applyFont="1" applyFill="1" applyBorder="1" applyAlignment="1">
      <alignment horizontal="center" vertical="top" wrapText="1"/>
    </xf>
    <xf numFmtId="0" fontId="7" fillId="3" borderId="12"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11" xfId="0" applyFont="1" applyFill="1" applyBorder="1" applyAlignment="1">
      <alignment horizontal="center" vertical="top"/>
    </xf>
    <xf numFmtId="0" fontId="7" fillId="3" borderId="12" xfId="0" applyFont="1" applyFill="1" applyBorder="1" applyAlignment="1">
      <alignment horizontal="center" vertical="top"/>
    </xf>
    <xf numFmtId="0" fontId="7" fillId="3" borderId="8" xfId="0" applyFont="1" applyFill="1" applyBorder="1" applyAlignment="1">
      <alignment horizontal="center" vertical="top"/>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8" xfId="0" applyFont="1" applyBorder="1" applyAlignment="1">
      <alignment horizontal="center" vertical="top"/>
    </xf>
    <xf numFmtId="38" fontId="7" fillId="0" borderId="6" xfId="1" applyFont="1" applyBorder="1" applyAlignment="1" applyProtection="1">
      <alignment horizontal="center" vertical="center"/>
      <protection locked="0"/>
    </xf>
    <xf numFmtId="38" fontId="7" fillId="0" borderId="1" xfId="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38" fontId="7" fillId="0" borderId="6" xfId="1" applyFont="1" applyBorder="1" applyProtection="1">
      <alignment vertical="center"/>
      <protection locked="0"/>
    </xf>
    <xf numFmtId="38" fontId="7" fillId="0" borderId="1" xfId="1" applyFont="1" applyBorder="1" applyProtection="1">
      <alignment vertical="center"/>
      <protection locked="0"/>
    </xf>
    <xf numFmtId="38" fontId="7" fillId="0" borderId="7" xfId="1"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0" borderId="21" xfId="1" applyFont="1" applyBorder="1" applyAlignment="1" applyProtection="1">
      <alignment horizontal="center" vertical="center"/>
      <protection locked="0"/>
    </xf>
    <xf numFmtId="38" fontId="7" fillId="0" borderId="17" xfId="1" applyFont="1" applyBorder="1" applyAlignment="1" applyProtection="1">
      <alignment horizontal="center" vertical="center"/>
      <protection locked="0"/>
    </xf>
    <xf numFmtId="38" fontId="8" fillId="0" borderId="20" xfId="1" applyFont="1" applyBorder="1" applyAlignment="1" applyProtection="1">
      <alignment horizontal="right" vertical="center"/>
      <protection locked="0"/>
    </xf>
    <xf numFmtId="38" fontId="8" fillId="0" borderId="21" xfId="1" applyFont="1" applyBorder="1" applyAlignment="1" applyProtection="1">
      <alignment horizontal="right" vertical="center"/>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20" fillId="0" borderId="1" xfId="1" applyFont="1" applyBorder="1" applyAlignment="1" applyProtection="1">
      <alignment horizontal="right" vertical="center"/>
      <protection locked="0"/>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38" fontId="7" fillId="0" borderId="21" xfId="1" applyFont="1" applyBorder="1" applyAlignment="1" applyProtection="1">
      <alignment horizontal="center" vertical="center" shrinkToFit="1"/>
      <protection locked="0"/>
    </xf>
    <xf numFmtId="38" fontId="7" fillId="0" borderId="17" xfId="1" applyFont="1" applyBorder="1" applyAlignment="1" applyProtection="1">
      <alignment horizontal="center" vertical="center" shrinkToFit="1"/>
      <protection locked="0"/>
    </xf>
    <xf numFmtId="0" fontId="7" fillId="0" borderId="1"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38" fontId="8" fillId="0" borderId="10"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0" fontId="7" fillId="0" borderId="12" xfId="0" applyFont="1" applyBorder="1" applyAlignment="1">
      <alignment vertical="center" shrinkToFit="1"/>
    </xf>
    <xf numFmtId="0" fontId="7" fillId="0" borderId="8" xfId="0" applyFont="1" applyBorder="1" applyAlignment="1">
      <alignment vertical="center" shrinkToFit="1"/>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0" fontId="11" fillId="0" borderId="0" xfId="0" applyFont="1" applyAlignment="1">
      <alignment horizontal="center" vertical="center"/>
    </xf>
    <xf numFmtId="57" fontId="7" fillId="0" borderId="6" xfId="0" applyNumberFormat="1" applyFont="1" applyBorder="1" applyAlignment="1" applyProtection="1">
      <alignment horizontal="center" vertical="center"/>
      <protection locked="0"/>
    </xf>
    <xf numFmtId="57" fontId="7" fillId="0" borderId="1"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11" xfId="0" applyFont="1" applyBorder="1" applyAlignment="1">
      <alignment horizontal="center" vertical="center" shrinkToFit="1"/>
    </xf>
    <xf numFmtId="38" fontId="8" fillId="3" borderId="0" xfId="1" applyFont="1" applyFill="1" applyAlignment="1">
      <alignment vertical="center" wrapText="1"/>
    </xf>
    <xf numFmtId="0" fontId="8" fillId="3" borderId="6" xfId="2" applyFont="1" applyFill="1" applyBorder="1" applyAlignment="1">
      <alignment horizontal="center" vertical="center"/>
    </xf>
    <xf numFmtId="0" fontId="8" fillId="3" borderId="1" xfId="2" applyFont="1" applyFill="1" applyBorder="1" applyAlignment="1">
      <alignment horizontal="center" vertical="center"/>
    </xf>
    <xf numFmtId="0" fontId="8" fillId="3" borderId="7" xfId="2" applyFont="1" applyFill="1" applyBorder="1" applyAlignment="1">
      <alignment horizontal="center" vertical="center"/>
    </xf>
    <xf numFmtId="38" fontId="30" fillId="3" borderId="10" xfId="1" applyFont="1" applyFill="1" applyBorder="1" applyAlignment="1" applyProtection="1">
      <alignment horizontal="right" vertical="center"/>
      <protection locked="0"/>
    </xf>
    <xf numFmtId="38" fontId="30" fillId="3" borderId="23" xfId="1" applyFont="1" applyFill="1" applyBorder="1" applyAlignment="1" applyProtection="1">
      <alignment horizontal="right" vertical="center"/>
      <protection locked="0"/>
    </xf>
    <xf numFmtId="176" fontId="30" fillId="3" borderId="15" xfId="2" applyNumberFormat="1" applyFont="1" applyFill="1" applyBorder="1" applyAlignment="1">
      <alignment horizontal="right" vertical="center"/>
    </xf>
    <xf numFmtId="176" fontId="30" fillId="3" borderId="24" xfId="2" applyNumberFormat="1" applyFont="1" applyFill="1" applyBorder="1" applyAlignment="1">
      <alignment horizontal="right" vertical="center"/>
    </xf>
    <xf numFmtId="38" fontId="30" fillId="3" borderId="1" xfId="1" applyFont="1" applyFill="1" applyBorder="1" applyAlignment="1" applyProtection="1">
      <alignment horizontal="right" vertical="center"/>
      <protection locked="0"/>
    </xf>
    <xf numFmtId="38" fontId="30" fillId="3" borderId="7" xfId="1" applyFont="1" applyFill="1" applyBorder="1" applyAlignment="1" applyProtection="1">
      <alignment horizontal="right" vertical="center"/>
      <protection locked="0"/>
    </xf>
    <xf numFmtId="176" fontId="30" fillId="3" borderId="6" xfId="2" applyNumberFormat="1" applyFont="1" applyFill="1" applyBorder="1" applyAlignment="1">
      <alignment vertical="center"/>
    </xf>
    <xf numFmtId="176" fontId="30" fillId="3" borderId="7" xfId="2" applyNumberFormat="1" applyFont="1" applyFill="1" applyBorder="1" applyAlignment="1">
      <alignment vertical="center"/>
    </xf>
    <xf numFmtId="38" fontId="30" fillId="3" borderId="6" xfId="1" applyFont="1" applyFill="1" applyBorder="1" applyAlignment="1" applyProtection="1">
      <alignment horizontal="right" vertical="center"/>
      <protection locked="0"/>
    </xf>
    <xf numFmtId="177" fontId="11" fillId="3" borderId="27" xfId="2" applyNumberFormat="1" applyFont="1" applyFill="1" applyBorder="1" applyAlignment="1">
      <alignment horizontal="center" vertical="center"/>
    </xf>
    <xf numFmtId="177" fontId="11" fillId="3" borderId="28" xfId="2" applyNumberFormat="1" applyFont="1" applyFill="1" applyBorder="1" applyAlignment="1">
      <alignment horizontal="center" vertical="center"/>
    </xf>
    <xf numFmtId="0" fontId="11" fillId="3" borderId="28" xfId="0" applyFont="1" applyFill="1" applyBorder="1" applyAlignment="1">
      <alignment horizontal="center" vertical="center"/>
    </xf>
    <xf numFmtId="38" fontId="30" fillId="3" borderId="37" xfId="1" applyFont="1" applyFill="1" applyBorder="1" applyAlignment="1">
      <alignment horizontal="right" vertical="center"/>
    </xf>
    <xf numFmtId="38" fontId="30" fillId="3" borderId="18" xfId="1" applyFont="1" applyFill="1" applyBorder="1" applyAlignment="1">
      <alignment horizontal="right" vertical="center"/>
    </xf>
    <xf numFmtId="38" fontId="30" fillId="3" borderId="38" xfId="1" applyFont="1" applyFill="1" applyBorder="1">
      <alignment vertical="center"/>
    </xf>
    <xf numFmtId="38" fontId="30" fillId="3" borderId="39" xfId="1" applyFont="1" applyFill="1" applyBorder="1">
      <alignment vertical="center"/>
    </xf>
    <xf numFmtId="38" fontId="30" fillId="3" borderId="1" xfId="1" applyFont="1" applyFill="1" applyBorder="1" applyAlignment="1">
      <alignment horizontal="right" vertical="center"/>
    </xf>
    <xf numFmtId="38" fontId="30" fillId="3" borderId="7" xfId="1" applyFont="1" applyFill="1" applyBorder="1" applyAlignment="1">
      <alignment horizontal="right" vertical="center"/>
    </xf>
    <xf numFmtId="38" fontId="30" fillId="3" borderId="6" xfId="1" applyFont="1" applyFill="1" applyBorder="1">
      <alignment vertical="center"/>
    </xf>
    <xf numFmtId="38" fontId="30" fillId="3" borderId="7" xfId="1" applyFont="1" applyFill="1" applyBorder="1">
      <alignment vertical="center"/>
    </xf>
    <xf numFmtId="38" fontId="30" fillId="3" borderId="2" xfId="1" applyFont="1" applyFill="1" applyBorder="1" applyAlignment="1">
      <alignment horizontal="right" vertical="center"/>
    </xf>
    <xf numFmtId="177" fontId="11" fillId="3" borderId="3" xfId="2" applyNumberFormat="1" applyFont="1" applyFill="1" applyBorder="1" applyAlignment="1">
      <alignment vertical="center" textRotation="255" shrinkToFit="1"/>
    </xf>
    <xf numFmtId="0" fontId="11" fillId="3" borderId="25" xfId="0" applyFont="1" applyFill="1" applyBorder="1" applyAlignment="1">
      <alignment vertical="center" textRotation="255" shrinkToFit="1"/>
    </xf>
    <xf numFmtId="38" fontId="30" fillId="3" borderId="24" xfId="1" applyFont="1" applyFill="1" applyBorder="1" applyAlignment="1" applyProtection="1">
      <alignment horizontal="right" vertical="center"/>
      <protection locked="0"/>
    </xf>
    <xf numFmtId="38" fontId="30" fillId="3" borderId="15" xfId="1" applyFont="1" applyFill="1" applyBorder="1" applyAlignment="1" applyProtection="1">
      <alignment horizontal="right" vertical="center"/>
      <protection locked="0"/>
    </xf>
    <xf numFmtId="0" fontId="11" fillId="3" borderId="29" xfId="2" applyFont="1" applyFill="1" applyBorder="1" applyAlignment="1">
      <alignment horizontal="center" vertical="center"/>
    </xf>
    <xf numFmtId="0" fontId="8" fillId="3" borderId="34" xfId="0" applyFont="1" applyFill="1" applyBorder="1">
      <alignment vertical="center"/>
    </xf>
    <xf numFmtId="0" fontId="8" fillId="3" borderId="30" xfId="0" applyFont="1" applyFill="1" applyBorder="1">
      <alignment vertical="center"/>
    </xf>
    <xf numFmtId="38" fontId="30" fillId="3" borderId="29" xfId="1" quotePrefix="1" applyFont="1" applyFill="1" applyBorder="1" applyAlignment="1">
      <alignment horizontal="right" vertical="center"/>
    </xf>
    <xf numFmtId="38" fontId="30" fillId="3" borderId="30" xfId="1" quotePrefix="1" applyFont="1" applyFill="1" applyBorder="1" applyAlignment="1">
      <alignment horizontal="right" vertical="center"/>
    </xf>
    <xf numFmtId="38" fontId="30" fillId="3" borderId="20" xfId="1" applyFont="1" applyFill="1" applyBorder="1" applyAlignment="1">
      <alignment horizontal="right" vertical="center"/>
    </xf>
    <xf numFmtId="38" fontId="30" fillId="3" borderId="17" xfId="1" applyFont="1" applyFill="1" applyBorder="1" applyAlignment="1">
      <alignment horizontal="right" vertical="center"/>
    </xf>
    <xf numFmtId="0" fontId="10" fillId="3" borderId="22" xfId="2" applyFont="1" applyFill="1" applyBorder="1" applyAlignment="1">
      <alignment horizontal="center" vertical="center"/>
    </xf>
    <xf numFmtId="0" fontId="10" fillId="3" borderId="4" xfId="2" applyFont="1" applyFill="1" applyBorder="1" applyAlignment="1">
      <alignment horizontal="center" vertical="center"/>
    </xf>
    <xf numFmtId="0" fontId="11" fillId="3" borderId="11"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1"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36"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31" xfId="2" applyFont="1" applyFill="1" applyBorder="1" applyAlignment="1" applyProtection="1">
      <alignment horizontal="center" vertical="center"/>
      <protection locked="0"/>
    </xf>
    <xf numFmtId="0" fontId="11" fillId="3" borderId="32" xfId="2" applyFont="1" applyFill="1" applyBorder="1" applyAlignment="1" applyProtection="1">
      <alignment horizontal="center" vertical="center"/>
      <protection locked="0"/>
    </xf>
    <xf numFmtId="0" fontId="11" fillId="3" borderId="33" xfId="2" applyFont="1" applyFill="1" applyBorder="1" applyAlignment="1" applyProtection="1">
      <alignment horizontal="center" vertical="center"/>
      <protection locked="0"/>
    </xf>
    <xf numFmtId="0" fontId="11" fillId="3" borderId="29" xfId="2" applyFont="1" applyFill="1" applyBorder="1" applyAlignment="1" applyProtection="1">
      <alignment horizontal="center" vertical="center"/>
      <protection locked="0"/>
    </xf>
    <xf numFmtId="0" fontId="11" fillId="3" borderId="34" xfId="2" applyFont="1" applyFill="1" applyBorder="1" applyAlignment="1" applyProtection="1">
      <alignment horizontal="center" vertical="center"/>
      <protection locked="0"/>
    </xf>
    <xf numFmtId="0" fontId="11" fillId="3" borderId="30" xfId="2" applyFont="1" applyFill="1" applyBorder="1" applyAlignment="1" applyProtection="1">
      <alignment horizontal="center" vertical="center"/>
      <protection locked="0"/>
    </xf>
    <xf numFmtId="0" fontId="11" fillId="3" borderId="35" xfId="2" applyFont="1" applyFill="1" applyBorder="1" applyAlignment="1" applyProtection="1">
      <alignment horizontal="center" vertical="center"/>
      <protection locked="0"/>
    </xf>
    <xf numFmtId="0" fontId="11" fillId="3" borderId="0" xfId="2" applyFont="1" applyFill="1" applyAlignment="1" applyProtection="1">
      <alignment horizontal="center" vertical="center"/>
      <protection locked="0"/>
    </xf>
    <xf numFmtId="0" fontId="11" fillId="3" borderId="16" xfId="2" applyFont="1" applyFill="1" applyBorder="1" applyAlignment="1" applyProtection="1">
      <alignment horizontal="center" vertical="center"/>
      <protection locked="0"/>
    </xf>
    <xf numFmtId="0" fontId="11" fillId="3" borderId="31" xfId="2" applyFont="1" applyFill="1" applyBorder="1" applyAlignment="1" applyProtection="1">
      <alignment horizontal="center" vertical="center" wrapText="1"/>
      <protection locked="0"/>
    </xf>
    <xf numFmtId="0" fontId="30" fillId="3" borderId="0" xfId="2" applyFont="1" applyFill="1" applyAlignment="1" applyProtection="1">
      <alignment horizontal="center" vertical="center"/>
      <protection locked="0"/>
    </xf>
    <xf numFmtId="0" fontId="29" fillId="3" borderId="26" xfId="2" applyFont="1" applyFill="1" applyBorder="1" applyAlignment="1" applyProtection="1">
      <alignment horizontal="left" vertical="center"/>
      <protection locked="0"/>
    </xf>
    <xf numFmtId="0" fontId="10" fillId="3" borderId="26" xfId="2" applyFont="1" applyFill="1" applyBorder="1" applyAlignment="1" applyProtection="1">
      <alignment horizontal="left" vertical="center"/>
      <protection locked="0"/>
    </xf>
    <xf numFmtId="0" fontId="8" fillId="3" borderId="26" xfId="2" applyFont="1" applyFill="1" applyBorder="1" applyAlignment="1" applyProtection="1">
      <alignment horizontal="left"/>
      <protection locked="0"/>
    </xf>
    <xf numFmtId="0" fontId="11" fillId="3" borderId="10" xfId="0" applyFont="1" applyFill="1" applyBorder="1" applyAlignment="1">
      <alignment horizontal="center" wrapText="1"/>
    </xf>
    <xf numFmtId="0" fontId="11" fillId="3" borderId="9" xfId="0" applyFont="1" applyFill="1" applyBorder="1" applyAlignment="1">
      <alignment horizontal="center" wrapText="1"/>
    </xf>
    <xf numFmtId="0" fontId="11" fillId="3" borderId="4" xfId="0" applyFont="1" applyFill="1" applyBorder="1" applyAlignment="1">
      <alignment horizontal="center" wrapText="1"/>
    </xf>
    <xf numFmtId="0" fontId="11" fillId="3" borderId="10" xfId="0" applyFont="1" applyFill="1" applyBorder="1" applyAlignment="1">
      <alignment horizontal="center"/>
    </xf>
    <xf numFmtId="0" fontId="11" fillId="3" borderId="4" xfId="0" applyFont="1" applyFill="1" applyBorder="1" applyAlignment="1">
      <alignment horizontal="center"/>
    </xf>
    <xf numFmtId="0" fontId="11" fillId="3" borderId="9" xfId="0" applyFont="1" applyFill="1" applyBorder="1" applyAlignment="1">
      <alignment horizontal="center"/>
    </xf>
    <xf numFmtId="0" fontId="11" fillId="3" borderId="23" xfId="0" applyFont="1" applyFill="1" applyBorder="1" applyAlignment="1">
      <alignment horizontal="center" wrapText="1"/>
    </xf>
    <xf numFmtId="0" fontId="11" fillId="3" borderId="31" xfId="0" applyFont="1" applyFill="1" applyBorder="1" applyAlignment="1">
      <alignment horizontal="center"/>
    </xf>
    <xf numFmtId="0" fontId="11" fillId="3" borderId="33" xfId="0" applyFont="1" applyFill="1" applyBorder="1" applyAlignment="1">
      <alignment horizontal="center"/>
    </xf>
    <xf numFmtId="0" fontId="8" fillId="0" borderId="6"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pplyAlignment="1">
      <alignment horizontal="center" vertical="center"/>
    </xf>
    <xf numFmtId="38" fontId="11" fillId="0" borderId="20" xfId="1" applyFont="1" applyBorder="1" applyAlignment="1">
      <alignment horizontal="right" vertical="center"/>
    </xf>
    <xf numFmtId="38" fontId="11" fillId="0" borderId="17" xfId="1" applyFont="1" applyBorder="1" applyAlignment="1">
      <alignment horizontal="right" vertical="center"/>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176" fontId="11" fillId="0" borderId="6" xfId="2" applyNumberFormat="1" applyFont="1" applyBorder="1" applyAlignment="1">
      <alignment vertical="center"/>
    </xf>
    <xf numFmtId="176" fontId="11" fillId="0" borderId="7" xfId="2" applyNumberFormat="1" applyFont="1" applyBorder="1" applyAlignment="1">
      <alignment vertical="center"/>
    </xf>
    <xf numFmtId="0" fontId="11" fillId="0" borderId="4" xfId="0" applyFont="1" applyBorder="1" applyAlignment="1">
      <alignment horizontal="center" wrapText="1"/>
    </xf>
    <xf numFmtId="176" fontId="11" fillId="0" borderId="15" xfId="2" applyNumberFormat="1" applyFont="1" applyBorder="1" applyAlignment="1">
      <alignment horizontal="right" vertical="center"/>
    </xf>
    <xf numFmtId="176" fontId="11" fillId="0" borderId="24" xfId="2" applyNumberFormat="1" applyFont="1" applyBorder="1" applyAlignment="1">
      <alignment horizontal="right" vertical="center"/>
    </xf>
    <xf numFmtId="0" fontId="11" fillId="0" borderId="29" xfId="2" applyFont="1" applyBorder="1" applyAlignment="1">
      <alignment horizontal="center" vertical="center"/>
    </xf>
    <xf numFmtId="0" fontId="8" fillId="0" borderId="34" xfId="0" applyFont="1" applyBorder="1">
      <alignment vertical="center"/>
    </xf>
    <xf numFmtId="0" fontId="8" fillId="0" borderId="30" xfId="0" applyFont="1" applyBorder="1">
      <alignment vertical="center"/>
    </xf>
    <xf numFmtId="38" fontId="11" fillId="0" borderId="29" xfId="1" quotePrefix="1" applyFont="1" applyBorder="1" applyAlignment="1">
      <alignment horizontal="right" vertical="center"/>
    </xf>
    <xf numFmtId="38" fontId="11" fillId="0" borderId="30" xfId="1" quotePrefix="1" applyFont="1" applyBorder="1" applyAlignment="1">
      <alignment horizontal="right" vertical="center"/>
    </xf>
    <xf numFmtId="0" fontId="10" fillId="0" borderId="22"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Alignment="1">
      <alignment vertical="center" wrapText="1"/>
    </xf>
    <xf numFmtId="0" fontId="11" fillId="0" borderId="31" xfId="0" applyFont="1" applyBorder="1" applyAlignment="1">
      <alignment horizontal="center"/>
    </xf>
    <xf numFmtId="0" fontId="11" fillId="0" borderId="33" xfId="0" applyFont="1" applyBorder="1" applyAlignment="1">
      <alignment horizontal="center"/>
    </xf>
    <xf numFmtId="0" fontId="11" fillId="0" borderId="19" xfId="0" applyFont="1" applyBorder="1" applyAlignment="1">
      <alignment horizontal="center" vertical="center"/>
    </xf>
    <xf numFmtId="0" fontId="11" fillId="0" borderId="36" xfId="0" applyFont="1" applyBorder="1" applyAlignment="1">
      <alignment horizontal="center" vertical="center"/>
    </xf>
    <xf numFmtId="38" fontId="11" fillId="0" borderId="10" xfId="1" applyFont="1" applyBorder="1" applyAlignment="1" applyProtection="1">
      <alignment horizontal="right" vertical="center"/>
      <protection locked="0"/>
    </xf>
    <xf numFmtId="38" fontId="11" fillId="0" borderId="23" xfId="1" applyFont="1" applyBorder="1" applyAlignment="1" applyProtection="1">
      <alignment horizontal="right" vertical="center"/>
      <protection locked="0"/>
    </xf>
    <xf numFmtId="38" fontId="11" fillId="0" borderId="1" xfId="1" applyFont="1" applyBorder="1" applyAlignment="1" applyProtection="1">
      <alignment horizontal="right" vertical="center"/>
      <protection locked="0"/>
    </xf>
    <xf numFmtId="38" fontId="11" fillId="0" borderId="7" xfId="1" applyFont="1" applyBorder="1" applyAlignment="1" applyProtection="1">
      <alignment horizontal="right" vertical="center"/>
      <protection locked="0"/>
    </xf>
    <xf numFmtId="38" fontId="11" fillId="0" borderId="6" xfId="1" applyFont="1" applyBorder="1" applyAlignment="1" applyProtection="1">
      <alignment horizontal="right" vertical="center"/>
      <protection locked="0"/>
    </xf>
    <xf numFmtId="177" fontId="11" fillId="0" borderId="27" xfId="2" applyNumberFormat="1" applyFont="1" applyBorder="1" applyAlignment="1">
      <alignment horizontal="center" vertical="center"/>
    </xf>
    <xf numFmtId="177" fontId="11" fillId="0" borderId="28" xfId="2" applyNumberFormat="1" applyFont="1" applyBorder="1" applyAlignment="1">
      <alignment horizontal="center" vertical="center"/>
    </xf>
    <xf numFmtId="0" fontId="11" fillId="0" borderId="28" xfId="0" applyFont="1" applyBorder="1" applyAlignment="1">
      <alignment horizontal="center" vertical="center"/>
    </xf>
    <xf numFmtId="38" fontId="11" fillId="0" borderId="37" xfId="1" applyFont="1" applyBorder="1" applyAlignment="1">
      <alignment horizontal="right" vertical="center"/>
    </xf>
    <xf numFmtId="38" fontId="11" fillId="0" borderId="18" xfId="1" applyFont="1" applyBorder="1" applyAlignment="1">
      <alignment horizontal="right" vertical="center"/>
    </xf>
    <xf numFmtId="38" fontId="11" fillId="0" borderId="1" xfId="1" applyFont="1" applyBorder="1" applyAlignment="1">
      <alignment horizontal="right" vertical="center"/>
    </xf>
    <xf numFmtId="38" fontId="11" fillId="0" borderId="7" xfId="1" applyFont="1" applyBorder="1" applyAlignment="1">
      <alignment horizontal="right" vertical="center"/>
    </xf>
    <xf numFmtId="38" fontId="11" fillId="0" borderId="2" xfId="1" applyFont="1" applyBorder="1" applyAlignment="1">
      <alignment horizontal="right" vertical="center"/>
    </xf>
    <xf numFmtId="38" fontId="11" fillId="0" borderId="38" xfId="1" applyFont="1" applyBorder="1">
      <alignment vertical="center"/>
    </xf>
    <xf numFmtId="38" fontId="11" fillId="0" borderId="39" xfId="1" applyFont="1" applyBorder="1">
      <alignment vertical="center"/>
    </xf>
    <xf numFmtId="38" fontId="11" fillId="0" borderId="6" xfId="1" applyFont="1" applyBorder="1">
      <alignment vertical="center"/>
    </xf>
    <xf numFmtId="38" fontId="11" fillId="0" borderId="7" xfId="1" applyFont="1" applyBorder="1">
      <alignment vertical="center"/>
    </xf>
    <xf numFmtId="38" fontId="11" fillId="0" borderId="24" xfId="1" applyFont="1" applyBorder="1" applyAlignment="1" applyProtection="1">
      <alignment horizontal="right" vertical="center"/>
      <protection locked="0"/>
    </xf>
    <xf numFmtId="177" fontId="11" fillId="0" borderId="3" xfId="2" applyNumberFormat="1" applyFont="1" applyBorder="1" applyAlignment="1">
      <alignment vertical="center" textRotation="255" shrinkToFit="1"/>
    </xf>
    <xf numFmtId="0" fontId="11" fillId="0" borderId="25" xfId="0" applyFont="1" applyBorder="1" applyAlignment="1">
      <alignment vertical="center" textRotation="255" shrinkToFit="1"/>
    </xf>
    <xf numFmtId="38" fontId="11" fillId="0" borderId="15" xfId="1" applyFont="1" applyBorder="1" applyAlignment="1" applyProtection="1">
      <alignment horizontal="right" vertical="center"/>
      <protection locked="0"/>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3" xfId="0" applyFont="1" applyBorder="1" applyAlignment="1">
      <alignment horizontal="center" wrapText="1"/>
    </xf>
    <xf numFmtId="0" fontId="10" fillId="0" borderId="26" xfId="2" applyFont="1" applyBorder="1" applyAlignment="1" applyProtection="1">
      <alignment horizontal="left" vertical="center"/>
      <protection locked="0"/>
    </xf>
    <xf numFmtId="0" fontId="8" fillId="0" borderId="26" xfId="2" applyFont="1" applyBorder="1" applyAlignment="1" applyProtection="1">
      <alignment horizontal="left"/>
      <protection locked="0"/>
    </xf>
    <xf numFmtId="0" fontId="11" fillId="0" borderId="31"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31" xfId="2" applyFont="1" applyBorder="1" applyAlignment="1" applyProtection="1">
      <alignment horizontal="center"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66675</xdr:colOff>
      <xdr:row>38</xdr:row>
      <xdr:rowOff>95251</xdr:rowOff>
    </xdr:from>
    <xdr:to>
      <xdr:col>14</xdr:col>
      <xdr:colOff>200024</xdr:colOff>
      <xdr:row>40</xdr:row>
      <xdr:rowOff>171451</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4076700" y="7496176"/>
          <a:ext cx="133349" cy="5334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49</xdr:col>
      <xdr:colOff>66675</xdr:colOff>
      <xdr:row>38</xdr:row>
      <xdr:rowOff>95251</xdr:rowOff>
    </xdr:from>
    <xdr:to>
      <xdr:col>49</xdr:col>
      <xdr:colOff>200024</xdr:colOff>
      <xdr:row>40</xdr:row>
      <xdr:rowOff>171451</xdr:rowOff>
    </xdr:to>
    <xdr:sp macro="" textlink="">
      <xdr:nvSpPr>
        <xdr:cNvPr id="3" name="左中かっこ 2">
          <a:extLst>
            <a:ext uri="{FF2B5EF4-FFF2-40B4-BE49-F238E27FC236}">
              <a16:creationId xmlns:a16="http://schemas.microsoft.com/office/drawing/2014/main" id="{C38A1787-8D64-4368-B08B-1B6D5F1531AC}"/>
            </a:ext>
          </a:extLst>
        </xdr:cNvPr>
        <xdr:cNvSpPr/>
      </xdr:nvSpPr>
      <xdr:spPr>
        <a:xfrm>
          <a:off x="4191000" y="7439026"/>
          <a:ext cx="133349" cy="4953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393817</xdr:colOff>
      <xdr:row>29</xdr:row>
      <xdr:rowOff>794</xdr:rowOff>
    </xdr:from>
    <xdr:to>
      <xdr:col>22</xdr:col>
      <xdr:colOff>395405</xdr:colOff>
      <xdr:row>30</xdr:row>
      <xdr:rowOff>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rot="5400000" flipH="1" flipV="1">
          <a:off x="8877020" y="10072291"/>
          <a:ext cx="218281"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67361</xdr:colOff>
      <xdr:row>29</xdr:row>
      <xdr:rowOff>4762</xdr:rowOff>
    </xdr:from>
    <xdr:to>
      <xdr:col>25</xdr:col>
      <xdr:colOff>67361</xdr:colOff>
      <xdr:row>30</xdr:row>
      <xdr:rowOff>3966</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rot="5400000" flipH="1" flipV="1">
          <a:off x="11089545"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393817</xdr:colOff>
      <xdr:row>29</xdr:row>
      <xdr:rowOff>794</xdr:rowOff>
    </xdr:from>
    <xdr:to>
      <xdr:col>56</xdr:col>
      <xdr:colOff>395405</xdr:colOff>
      <xdr:row>30</xdr:row>
      <xdr:rowOff>0</xdr:rowOff>
    </xdr:to>
    <xdr:cxnSp macro="">
      <xdr:nvCxnSpPr>
        <xdr:cNvPr id="4" name="直線矢印コネクタ 3">
          <a:extLst>
            <a:ext uri="{FF2B5EF4-FFF2-40B4-BE49-F238E27FC236}">
              <a16:creationId xmlns:a16="http://schemas.microsoft.com/office/drawing/2014/main" id="{328A5CFA-0D53-4C34-818B-53D08E15F3A5}"/>
            </a:ext>
          </a:extLst>
        </xdr:cNvPr>
        <xdr:cNvCxnSpPr/>
      </xdr:nvCxnSpPr>
      <xdr:spPr>
        <a:xfrm rot="5400000" flipH="1" flipV="1">
          <a:off x="8885865" y="10123317"/>
          <a:ext cx="216920"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67361</xdr:colOff>
      <xdr:row>29</xdr:row>
      <xdr:rowOff>4762</xdr:rowOff>
    </xdr:from>
    <xdr:to>
      <xdr:col>59</xdr:col>
      <xdr:colOff>67361</xdr:colOff>
      <xdr:row>30</xdr:row>
      <xdr:rowOff>3966</xdr:rowOff>
    </xdr:to>
    <xdr:cxnSp macro="">
      <xdr:nvCxnSpPr>
        <xdr:cNvPr id="7" name="直線矢印コネクタ 6">
          <a:extLst>
            <a:ext uri="{FF2B5EF4-FFF2-40B4-BE49-F238E27FC236}">
              <a16:creationId xmlns:a16="http://schemas.microsoft.com/office/drawing/2014/main" id="{34A46A2A-94C6-49B5-A97E-40B0AF09ED8F}"/>
            </a:ext>
          </a:extLst>
        </xdr:cNvPr>
        <xdr:cNvCxnSpPr/>
      </xdr:nvCxnSpPr>
      <xdr:spPr>
        <a:xfrm rot="5400000" flipH="1" flipV="1">
          <a:off x="10735759"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43"/>
  <sheetViews>
    <sheetView showGridLines="0" tabSelected="1" zoomScaleNormal="100" workbookViewId="0"/>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35" width="3.625" style="6" customWidth="1"/>
    <col min="36" max="36" width="2.5" style="6" customWidth="1"/>
    <col min="37" max="37" width="3.75" style="6" customWidth="1"/>
    <col min="38" max="38" width="12.375" style="6" customWidth="1"/>
    <col min="39" max="39" width="2.375" style="6" customWidth="1"/>
    <col min="40" max="40" width="2.5" style="6" customWidth="1"/>
    <col min="41" max="41" width="2.375" style="6" customWidth="1"/>
    <col min="42" max="42" width="3.125" style="6" customWidth="1"/>
    <col min="43" max="43" width="2.375" style="6" customWidth="1"/>
    <col min="44" max="44" width="5.125" style="6" customWidth="1"/>
    <col min="45" max="45" width="4.75" style="6" customWidth="1"/>
    <col min="46" max="46" width="2.875" style="6" customWidth="1"/>
    <col min="47" max="47" width="4" style="6" customWidth="1"/>
    <col min="48" max="48" width="2.875" style="6" customWidth="1"/>
    <col min="49" max="49" width="3.125" style="6" customWidth="1"/>
    <col min="50" max="50" width="2.875" style="6" customWidth="1"/>
    <col min="51" max="51" width="3.125" style="6" customWidth="1"/>
    <col min="52" max="52" width="5.375" style="6" customWidth="1"/>
    <col min="53" max="53" width="3.625" style="6" customWidth="1"/>
    <col min="54" max="54" width="3.75" style="6" customWidth="1"/>
    <col min="55" max="55" width="3.875" style="6" customWidth="1"/>
    <col min="56" max="56" width="4.75" style="6" customWidth="1"/>
    <col min="57" max="59" width="4.125" style="6" customWidth="1"/>
    <col min="60" max="60" width="5" style="6" customWidth="1"/>
    <col min="61" max="61" width="4" style="6" customWidth="1"/>
    <col min="62" max="63" width="3.75" style="6" customWidth="1"/>
    <col min="64" max="64" width="3" style="6" customWidth="1"/>
    <col min="65" max="65" width="3.75" style="6" customWidth="1"/>
    <col min="66" max="66" width="3" style="6" customWidth="1"/>
    <col min="67" max="67" width="3.5" style="6" customWidth="1"/>
    <col min="68" max="68" width="4.5" style="6" customWidth="1"/>
    <col min="69" max="69" width="21.25" style="6" customWidth="1"/>
    <col min="70" max="16384" width="9" style="6"/>
  </cols>
  <sheetData>
    <row r="1" spans="1:69" ht="24.75" customHeight="1">
      <c r="AB1" s="2"/>
      <c r="AC1" s="2"/>
      <c r="AD1" s="2"/>
      <c r="AE1" s="2"/>
      <c r="AF1" s="2"/>
      <c r="AG1" s="2"/>
      <c r="AH1" s="2" t="s">
        <v>177</v>
      </c>
      <c r="AJ1" s="135" t="s">
        <v>319</v>
      </c>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7"/>
      <c r="BL1" s="137"/>
      <c r="BM1" s="137"/>
      <c r="BN1" s="137"/>
      <c r="BO1" s="137"/>
      <c r="BP1" s="137"/>
      <c r="BQ1" s="137" t="s">
        <v>177</v>
      </c>
    </row>
    <row r="2" spans="1:69" ht="5.25" customHeight="1">
      <c r="AB2" s="2"/>
      <c r="AC2" s="2"/>
      <c r="AD2" s="2"/>
      <c r="AE2" s="2"/>
      <c r="AF2" s="2"/>
      <c r="AG2" s="2"/>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7"/>
      <c r="BL2" s="137"/>
      <c r="BM2" s="137"/>
      <c r="BN2" s="137"/>
      <c r="BO2" s="137"/>
      <c r="BP2" s="137"/>
      <c r="BQ2" s="136"/>
    </row>
    <row r="3" spans="1:69" ht="19.5" customHeight="1">
      <c r="A3" s="390" t="s">
        <v>60</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J3" s="341" t="s">
        <v>60</v>
      </c>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row>
    <row r="4" spans="1:69" ht="3.75" customHeight="1">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
      <c r="AC4" s="11"/>
      <c r="AD4" s="11"/>
      <c r="AE4" s="11"/>
      <c r="AF4" s="11"/>
      <c r="AG4" s="1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2"/>
      <c r="BL4" s="152"/>
      <c r="BM4" s="152"/>
      <c r="BN4" s="152"/>
      <c r="BO4" s="152"/>
      <c r="BP4" s="152"/>
      <c r="BQ4" s="136"/>
    </row>
    <row r="5" spans="1:69" ht="17.25" customHeight="1">
      <c r="A5" s="43" t="s">
        <v>58</v>
      </c>
      <c r="V5" s="12"/>
      <c r="W5" s="66"/>
      <c r="AJ5" s="138" t="s">
        <v>58</v>
      </c>
      <c r="AK5" s="136"/>
      <c r="AL5" s="136"/>
      <c r="AM5" s="136"/>
      <c r="AN5" s="136"/>
      <c r="AO5" s="136"/>
      <c r="AP5" s="136"/>
      <c r="AQ5" s="136"/>
      <c r="AR5" s="136"/>
      <c r="AS5" s="136"/>
      <c r="AT5" s="136"/>
      <c r="AU5" s="136"/>
      <c r="AV5" s="136"/>
      <c r="AW5" s="136"/>
      <c r="AX5" s="136"/>
      <c r="AY5" s="136"/>
      <c r="AZ5" s="136"/>
      <c r="BA5" s="136"/>
      <c r="BB5" s="136"/>
      <c r="BC5" s="136"/>
      <c r="BD5" s="136"/>
      <c r="BE5" s="139"/>
      <c r="BF5" s="140"/>
      <c r="BG5" s="136"/>
      <c r="BH5" s="136"/>
      <c r="BI5" s="136"/>
      <c r="BJ5" s="136"/>
      <c r="BK5" s="136"/>
      <c r="BL5" s="136"/>
      <c r="BM5" s="136"/>
      <c r="BN5" s="136"/>
      <c r="BO5" s="136"/>
      <c r="BP5" s="136"/>
      <c r="BQ5" s="136"/>
    </row>
    <row r="6" spans="1:69" ht="15" customHeight="1">
      <c r="B6" s="366" t="s">
        <v>57</v>
      </c>
      <c r="C6" s="367"/>
      <c r="D6" s="367"/>
      <c r="E6" s="367"/>
      <c r="F6" s="367"/>
      <c r="G6" s="367"/>
      <c r="H6" s="367"/>
      <c r="I6" s="367"/>
      <c r="J6" s="368"/>
      <c r="K6" s="366" t="s">
        <v>169</v>
      </c>
      <c r="L6" s="367"/>
      <c r="M6" s="367"/>
      <c r="N6" s="367"/>
      <c r="O6" s="367"/>
      <c r="P6" s="367"/>
      <c r="Q6" s="367"/>
      <c r="R6" s="367"/>
      <c r="S6" s="367"/>
      <c r="T6" s="367"/>
      <c r="U6" s="368"/>
      <c r="V6" s="12"/>
      <c r="W6" s="12"/>
      <c r="X6" s="12"/>
      <c r="Y6" s="12"/>
      <c r="Z6" s="12"/>
      <c r="AA6" s="12"/>
      <c r="AB6" s="12"/>
      <c r="AC6" s="12"/>
      <c r="AD6" s="12"/>
      <c r="AE6" s="12"/>
      <c r="AF6" s="12"/>
      <c r="AG6" s="12"/>
      <c r="AJ6" s="136"/>
      <c r="AK6" s="275" t="s">
        <v>57</v>
      </c>
      <c r="AL6" s="276"/>
      <c r="AM6" s="276"/>
      <c r="AN6" s="276"/>
      <c r="AO6" s="276"/>
      <c r="AP6" s="276"/>
      <c r="AQ6" s="276"/>
      <c r="AR6" s="276"/>
      <c r="AS6" s="277"/>
      <c r="AT6" s="275" t="s">
        <v>169</v>
      </c>
      <c r="AU6" s="276"/>
      <c r="AV6" s="276"/>
      <c r="AW6" s="276"/>
      <c r="AX6" s="276"/>
      <c r="AY6" s="276"/>
      <c r="AZ6" s="276"/>
      <c r="BA6" s="276"/>
      <c r="BB6" s="276"/>
      <c r="BC6" s="276"/>
      <c r="BD6" s="277"/>
      <c r="BE6" s="139"/>
      <c r="BF6" s="139"/>
      <c r="BG6" s="139"/>
      <c r="BH6" s="139"/>
      <c r="BI6" s="139"/>
      <c r="BJ6" s="139"/>
      <c r="BK6" s="139"/>
      <c r="BL6" s="139"/>
      <c r="BM6" s="139"/>
      <c r="BN6" s="139"/>
      <c r="BO6" s="139"/>
      <c r="BP6" s="139"/>
      <c r="BQ6" s="136"/>
    </row>
    <row r="7" spans="1:69" ht="21" customHeight="1">
      <c r="B7" s="391"/>
      <c r="C7" s="392"/>
      <c r="D7" s="392"/>
      <c r="E7" s="392"/>
      <c r="F7" s="392"/>
      <c r="G7" s="392"/>
      <c r="H7" s="392"/>
      <c r="I7" s="392"/>
      <c r="J7" s="393"/>
      <c r="K7" s="391"/>
      <c r="L7" s="392"/>
      <c r="M7" s="392"/>
      <c r="N7" s="392"/>
      <c r="O7" s="392"/>
      <c r="P7" s="392"/>
      <c r="Q7" s="392"/>
      <c r="R7" s="392"/>
      <c r="S7" s="392"/>
      <c r="T7" s="392"/>
      <c r="U7" s="393"/>
      <c r="V7" s="12"/>
      <c r="W7" s="28"/>
      <c r="X7" s="28"/>
      <c r="Y7" s="28"/>
      <c r="Z7" s="28"/>
      <c r="AA7" s="28"/>
      <c r="AB7" s="12"/>
      <c r="AC7" s="12"/>
      <c r="AD7" s="12"/>
      <c r="AE7" s="12"/>
      <c r="AF7" s="12"/>
      <c r="AG7" s="12"/>
      <c r="AJ7" s="136"/>
      <c r="AK7" s="342" t="s">
        <v>320</v>
      </c>
      <c r="AL7" s="343"/>
      <c r="AM7" s="343"/>
      <c r="AN7" s="343"/>
      <c r="AO7" s="343"/>
      <c r="AP7" s="343"/>
      <c r="AQ7" s="343"/>
      <c r="AR7" s="343"/>
      <c r="AS7" s="344"/>
      <c r="AT7" s="342" t="s">
        <v>329</v>
      </c>
      <c r="AU7" s="343"/>
      <c r="AV7" s="343"/>
      <c r="AW7" s="343"/>
      <c r="AX7" s="343"/>
      <c r="AY7" s="343"/>
      <c r="AZ7" s="343"/>
      <c r="BA7" s="343"/>
      <c r="BB7" s="343"/>
      <c r="BC7" s="343"/>
      <c r="BD7" s="344"/>
      <c r="BE7" s="139"/>
      <c r="BF7" s="141"/>
      <c r="BG7" s="141"/>
      <c r="BH7" s="141"/>
      <c r="BI7" s="141"/>
      <c r="BJ7" s="141"/>
      <c r="BK7" s="139"/>
      <c r="BL7" s="139"/>
      <c r="BM7" s="139"/>
      <c r="BN7" s="139"/>
      <c r="BO7" s="139"/>
      <c r="BP7" s="139"/>
      <c r="BQ7" s="136"/>
    </row>
    <row r="8" spans="1:69" ht="6.75" customHeight="1">
      <c r="B8" s="3"/>
      <c r="C8" s="4"/>
      <c r="E8" s="13"/>
      <c r="F8" s="13"/>
      <c r="I8" s="3"/>
      <c r="J8" s="3"/>
      <c r="L8" s="13"/>
      <c r="N8" s="3"/>
      <c r="O8" s="3"/>
      <c r="Q8" s="3"/>
      <c r="R8" s="3"/>
      <c r="AJ8" s="136"/>
      <c r="AK8" s="142"/>
      <c r="AL8" s="143"/>
      <c r="AM8" s="136"/>
      <c r="AN8" s="144"/>
      <c r="AO8" s="144"/>
      <c r="AP8" s="136"/>
      <c r="AQ8" s="136"/>
      <c r="AR8" s="142"/>
      <c r="AS8" s="142"/>
      <c r="AT8" s="136"/>
      <c r="AU8" s="144"/>
      <c r="AV8" s="136"/>
      <c r="AW8" s="142"/>
      <c r="AX8" s="142"/>
      <c r="AY8" s="136"/>
      <c r="AZ8" s="142"/>
      <c r="BA8" s="142"/>
      <c r="BB8" s="136"/>
      <c r="BC8" s="136"/>
      <c r="BD8" s="136"/>
      <c r="BE8" s="136"/>
      <c r="BF8" s="136"/>
      <c r="BG8" s="136"/>
      <c r="BH8" s="136"/>
      <c r="BI8" s="136"/>
      <c r="BJ8" s="136"/>
      <c r="BK8" s="136"/>
      <c r="BL8" s="136"/>
      <c r="BM8" s="136"/>
      <c r="BN8" s="136"/>
      <c r="BO8" s="136"/>
      <c r="BP8" s="136"/>
      <c r="BQ8" s="136"/>
    </row>
    <row r="9" spans="1:69" ht="17.25" customHeight="1">
      <c r="A9" s="28" t="s">
        <v>224</v>
      </c>
      <c r="B9" s="3"/>
      <c r="C9" s="14"/>
      <c r="E9" s="13"/>
      <c r="F9" s="13"/>
      <c r="G9" s="13"/>
      <c r="H9" s="13"/>
      <c r="I9" s="13"/>
      <c r="L9" s="3"/>
      <c r="M9" s="3"/>
      <c r="N9" s="3"/>
      <c r="O9" s="3"/>
      <c r="Q9" s="13"/>
      <c r="S9" s="28" t="s">
        <v>245</v>
      </c>
      <c r="T9" s="3"/>
      <c r="V9" s="3"/>
      <c r="W9" s="3"/>
      <c r="X9" s="3"/>
      <c r="Y9" s="3"/>
      <c r="Z9" s="3"/>
      <c r="AA9" s="28"/>
      <c r="AI9" s="9"/>
      <c r="AJ9" s="141" t="s">
        <v>224</v>
      </c>
      <c r="AK9" s="142"/>
      <c r="AL9" s="145"/>
      <c r="AM9" s="136"/>
      <c r="AN9" s="144"/>
      <c r="AO9" s="144"/>
      <c r="AP9" s="144"/>
      <c r="AQ9" s="144"/>
      <c r="AR9" s="144"/>
      <c r="AS9" s="136"/>
      <c r="AT9" s="136"/>
      <c r="AU9" s="142"/>
      <c r="AV9" s="142"/>
      <c r="AW9" s="142"/>
      <c r="AX9" s="142"/>
      <c r="AY9" s="136"/>
      <c r="AZ9" s="144"/>
      <c r="BA9" s="136"/>
      <c r="BB9" s="141" t="s">
        <v>245</v>
      </c>
      <c r="BC9" s="142"/>
      <c r="BD9" s="136"/>
      <c r="BE9" s="142"/>
      <c r="BF9" s="142"/>
      <c r="BG9" s="142"/>
      <c r="BH9" s="142"/>
      <c r="BI9" s="142"/>
      <c r="BJ9" s="141"/>
      <c r="BK9" s="136"/>
      <c r="BL9" s="136"/>
      <c r="BM9" s="136"/>
      <c r="BN9" s="136"/>
      <c r="BO9" s="136"/>
      <c r="BP9" s="136"/>
      <c r="BQ9" s="136"/>
    </row>
    <row r="10" spans="1:69" ht="17.25" customHeight="1">
      <c r="A10" s="3"/>
      <c r="B10" s="399" t="s">
        <v>56</v>
      </c>
      <c r="C10" s="400"/>
      <c r="D10" s="400"/>
      <c r="E10" s="400"/>
      <c r="F10" s="401"/>
      <c r="G10" s="369"/>
      <c r="H10" s="370"/>
      <c r="I10" s="370"/>
      <c r="J10" s="1" t="s">
        <v>42</v>
      </c>
      <c r="K10" s="118"/>
      <c r="L10" s="1" t="s">
        <v>40</v>
      </c>
      <c r="M10" s="118"/>
      <c r="N10" s="31" t="s">
        <v>44</v>
      </c>
      <c r="O10" s="120"/>
      <c r="P10" s="120"/>
      <c r="Q10" s="120"/>
      <c r="R10" s="120"/>
      <c r="S10" s="120"/>
      <c r="T10" s="399" t="s">
        <v>227</v>
      </c>
      <c r="U10" s="400"/>
      <c r="V10" s="400"/>
      <c r="W10" s="400"/>
      <c r="X10" s="401"/>
      <c r="Y10" s="369"/>
      <c r="Z10" s="370"/>
      <c r="AA10" s="1" t="s">
        <v>42</v>
      </c>
      <c r="AB10" s="118"/>
      <c r="AC10" s="1" t="s">
        <v>40</v>
      </c>
      <c r="AD10" s="118"/>
      <c r="AE10" s="31" t="s">
        <v>44</v>
      </c>
      <c r="AF10" s="402"/>
      <c r="AG10" s="402"/>
      <c r="AH10" s="402"/>
      <c r="AJ10" s="142"/>
      <c r="AK10" s="334" t="s">
        <v>56</v>
      </c>
      <c r="AL10" s="335"/>
      <c r="AM10" s="335"/>
      <c r="AN10" s="335"/>
      <c r="AO10" s="336"/>
      <c r="AP10" s="339" t="s">
        <v>350</v>
      </c>
      <c r="AQ10" s="340"/>
      <c r="AR10" s="340"/>
      <c r="AS10" s="146" t="s">
        <v>42</v>
      </c>
      <c r="AT10" s="200">
        <v>10</v>
      </c>
      <c r="AU10" s="146" t="s">
        <v>40</v>
      </c>
      <c r="AV10" s="200">
        <v>1</v>
      </c>
      <c r="AW10" s="147" t="s">
        <v>44</v>
      </c>
      <c r="AX10" s="148"/>
      <c r="AY10" s="148"/>
      <c r="AZ10" s="148"/>
      <c r="BA10" s="148"/>
      <c r="BB10" s="148"/>
      <c r="BC10" s="334" t="s">
        <v>227</v>
      </c>
      <c r="BD10" s="335"/>
      <c r="BE10" s="335"/>
      <c r="BF10" s="335"/>
      <c r="BG10" s="336"/>
      <c r="BH10" s="304" t="s">
        <v>344</v>
      </c>
      <c r="BI10" s="305"/>
      <c r="BJ10" s="146" t="s">
        <v>42</v>
      </c>
      <c r="BK10" s="201">
        <v>2</v>
      </c>
      <c r="BL10" s="146" t="s">
        <v>40</v>
      </c>
      <c r="BM10" s="201">
        <v>16</v>
      </c>
      <c r="BN10" s="147" t="s">
        <v>44</v>
      </c>
      <c r="BO10" s="338"/>
      <c r="BP10" s="338"/>
      <c r="BQ10" s="338"/>
    </row>
    <row r="11" spans="1:69" ht="17.25" customHeight="1">
      <c r="A11" s="3"/>
      <c r="B11" s="399" t="s">
        <v>171</v>
      </c>
      <c r="C11" s="400"/>
      <c r="D11" s="400"/>
      <c r="E11" s="400"/>
      <c r="F11" s="401"/>
      <c r="G11" s="369"/>
      <c r="H11" s="370"/>
      <c r="I11" s="370"/>
      <c r="J11" s="1" t="s">
        <v>42</v>
      </c>
      <c r="K11" s="118"/>
      <c r="L11" s="1" t="s">
        <v>225</v>
      </c>
      <c r="M11" s="119"/>
      <c r="N11" s="31"/>
      <c r="O11" s="120"/>
      <c r="P11" s="120"/>
      <c r="Q11" s="120"/>
      <c r="R11" s="120"/>
      <c r="S11" s="120"/>
      <c r="T11" s="399" t="s">
        <v>63</v>
      </c>
      <c r="U11" s="400"/>
      <c r="V11" s="400"/>
      <c r="W11" s="400"/>
      <c r="X11" s="401"/>
      <c r="Y11" s="369"/>
      <c r="Z11" s="370"/>
      <c r="AA11" s="1" t="s">
        <v>42</v>
      </c>
      <c r="AB11" s="118"/>
      <c r="AC11" s="1" t="s">
        <v>40</v>
      </c>
      <c r="AD11" s="118"/>
      <c r="AE11" s="31" t="s">
        <v>44</v>
      </c>
      <c r="AF11" s="402"/>
      <c r="AG11" s="402"/>
      <c r="AH11" s="402"/>
      <c r="AJ11" s="142"/>
      <c r="AK11" s="334" t="s">
        <v>171</v>
      </c>
      <c r="AL11" s="335"/>
      <c r="AM11" s="335"/>
      <c r="AN11" s="335"/>
      <c r="AO11" s="336"/>
      <c r="AP11" s="337" t="s">
        <v>351</v>
      </c>
      <c r="AQ11" s="326"/>
      <c r="AR11" s="326"/>
      <c r="AS11" s="146" t="s">
        <v>42</v>
      </c>
      <c r="AT11" s="201" t="s">
        <v>346</v>
      </c>
      <c r="AU11" s="146" t="s">
        <v>225</v>
      </c>
      <c r="AV11" s="149"/>
      <c r="AW11" s="147"/>
      <c r="AX11" s="148"/>
      <c r="AY11" s="148"/>
      <c r="AZ11" s="148"/>
      <c r="BA11" s="148"/>
      <c r="BB11" s="148"/>
      <c r="BC11" s="334" t="s">
        <v>63</v>
      </c>
      <c r="BD11" s="335"/>
      <c r="BE11" s="335"/>
      <c r="BF11" s="335"/>
      <c r="BG11" s="336"/>
      <c r="BH11" s="304" t="s">
        <v>352</v>
      </c>
      <c r="BI11" s="305"/>
      <c r="BJ11" s="146" t="s">
        <v>42</v>
      </c>
      <c r="BK11" s="201">
        <v>10</v>
      </c>
      <c r="BL11" s="146" t="s">
        <v>40</v>
      </c>
      <c r="BM11" s="201">
        <v>16</v>
      </c>
      <c r="BN11" s="147" t="s">
        <v>44</v>
      </c>
      <c r="BO11" s="338"/>
      <c r="BP11" s="338"/>
      <c r="BQ11" s="338"/>
    </row>
    <row r="12" spans="1:69" ht="17.25" customHeight="1">
      <c r="A12" s="3"/>
      <c r="B12" s="399" t="s">
        <v>226</v>
      </c>
      <c r="C12" s="400"/>
      <c r="D12" s="400"/>
      <c r="E12" s="400"/>
      <c r="F12" s="401"/>
      <c r="G12" s="374"/>
      <c r="H12" s="374"/>
      <c r="I12" s="374"/>
      <c r="J12" s="374"/>
      <c r="K12" s="374"/>
      <c r="L12" s="374"/>
      <c r="M12" s="374"/>
      <c r="N12" s="374"/>
      <c r="O12" s="120"/>
      <c r="P12" s="120"/>
      <c r="Q12" s="120"/>
      <c r="R12" s="120"/>
      <c r="S12" s="120"/>
      <c r="T12" s="120"/>
      <c r="U12" s="120"/>
      <c r="V12" s="120"/>
      <c r="W12"/>
      <c r="X12" s="3"/>
      <c r="Y12" s="3"/>
      <c r="Z12" s="3"/>
      <c r="AB12" s="375"/>
      <c r="AC12" s="375"/>
      <c r="AD12" s="375"/>
      <c r="AE12" s="375"/>
      <c r="AF12" s="375"/>
      <c r="AG12" s="150"/>
      <c r="AH12" s="150"/>
      <c r="AI12" s="150"/>
      <c r="AJ12" s="153"/>
      <c r="AK12" s="153"/>
      <c r="AL12" s="153"/>
      <c r="AM12" s="153"/>
      <c r="AN12" s="153"/>
      <c r="AO12" s="136"/>
      <c r="AP12" s="332" t="s">
        <v>321</v>
      </c>
      <c r="AQ12" s="332"/>
      <c r="AR12" s="332"/>
      <c r="AS12" s="332"/>
      <c r="AT12" s="332"/>
      <c r="AU12" s="332"/>
      <c r="AV12" s="332"/>
      <c r="AW12" s="332"/>
      <c r="AX12" s="148"/>
      <c r="AY12" s="148"/>
      <c r="AZ12" s="148"/>
      <c r="BA12" s="148"/>
      <c r="BB12" s="148"/>
      <c r="BC12" s="148"/>
      <c r="BD12" s="148"/>
      <c r="BE12" s="148"/>
      <c r="BF12" s="154"/>
      <c r="BG12" s="142"/>
      <c r="BH12" s="142"/>
      <c r="BI12" s="142"/>
      <c r="BJ12" s="136"/>
      <c r="BK12" s="333"/>
      <c r="BL12" s="333"/>
      <c r="BM12" s="333"/>
      <c r="BN12" s="333"/>
      <c r="BO12" s="333"/>
      <c r="BP12" s="136"/>
      <c r="BQ12" s="136"/>
    </row>
    <row r="13" spans="1:69" ht="17.25" customHeight="1">
      <c r="A13" s="3"/>
      <c r="B13" s="399" t="s">
        <v>126</v>
      </c>
      <c r="C13" s="400"/>
      <c r="D13" s="400"/>
      <c r="E13" s="400"/>
      <c r="F13" s="401"/>
      <c r="G13" s="374"/>
      <c r="H13" s="374"/>
      <c r="I13" s="374"/>
      <c r="J13" s="374"/>
      <c r="K13" s="374"/>
      <c r="L13" s="374"/>
      <c r="M13" s="374"/>
      <c r="N13" s="374"/>
      <c r="O13" s="120"/>
      <c r="P13" s="120"/>
      <c r="Q13" s="120"/>
      <c r="R13" s="120"/>
      <c r="S13" s="120"/>
      <c r="T13" s="120"/>
      <c r="U13" s="120"/>
      <c r="V13" s="120"/>
      <c r="W13"/>
      <c r="X13" s="3"/>
      <c r="Y13" s="3"/>
      <c r="Z13" s="3"/>
      <c r="AB13" s="375"/>
      <c r="AC13" s="375"/>
      <c r="AD13" s="375"/>
      <c r="AE13" s="375"/>
      <c r="AF13" s="375"/>
      <c r="AG13" s="150"/>
      <c r="AH13" s="150"/>
      <c r="AI13" s="150"/>
      <c r="AJ13" s="153"/>
      <c r="AK13" s="153"/>
      <c r="AL13" s="153"/>
      <c r="AM13" s="153"/>
      <c r="AN13" s="153"/>
      <c r="AO13" s="136"/>
      <c r="AP13" s="332" t="s">
        <v>322</v>
      </c>
      <c r="AQ13" s="332"/>
      <c r="AR13" s="332"/>
      <c r="AS13" s="332"/>
      <c r="AT13" s="332"/>
      <c r="AU13" s="332"/>
      <c r="AV13" s="332"/>
      <c r="AW13" s="332"/>
      <c r="AX13" s="148"/>
      <c r="AY13" s="148"/>
      <c r="AZ13" s="148"/>
      <c r="BA13" s="148"/>
      <c r="BB13" s="148"/>
      <c r="BC13" s="148"/>
      <c r="BD13" s="148"/>
      <c r="BE13" s="148"/>
      <c r="BF13" s="154"/>
      <c r="BG13" s="142"/>
      <c r="BH13" s="142"/>
      <c r="BI13" s="142"/>
      <c r="BJ13" s="136"/>
      <c r="BK13" s="333"/>
      <c r="BL13" s="333"/>
      <c r="BM13" s="333"/>
      <c r="BN13" s="333"/>
      <c r="BO13" s="333"/>
      <c r="BP13" s="136"/>
      <c r="BQ13" s="136"/>
    </row>
    <row r="14" spans="1:69" ht="3.75" customHeight="1">
      <c r="A14" s="3"/>
      <c r="B14" s="3"/>
      <c r="C14" s="113"/>
      <c r="D14" s="113"/>
      <c r="E14" s="113"/>
      <c r="F14" s="113"/>
      <c r="G14" s="113"/>
      <c r="H14" s="113"/>
      <c r="I14" s="113"/>
      <c r="J14" s="113"/>
      <c r="K14" s="113"/>
      <c r="L14" s="113"/>
      <c r="M14" s="113"/>
      <c r="N14" s="113"/>
      <c r="O14" s="113"/>
      <c r="P14" s="113"/>
      <c r="Q14" s="113"/>
      <c r="R14" s="3"/>
      <c r="S14" s="3"/>
      <c r="T14" s="3"/>
      <c r="AI14" s="15"/>
      <c r="AJ14" s="142"/>
      <c r="AK14" s="142"/>
      <c r="AL14" s="155"/>
      <c r="AM14" s="155"/>
      <c r="AN14" s="155"/>
      <c r="AO14" s="155"/>
      <c r="AP14" s="155"/>
      <c r="AQ14" s="155"/>
      <c r="AR14" s="155"/>
      <c r="AS14" s="155"/>
      <c r="AT14" s="155"/>
      <c r="AU14" s="155"/>
      <c r="AV14" s="155"/>
      <c r="AW14" s="155"/>
      <c r="AX14" s="155"/>
      <c r="AY14" s="155"/>
      <c r="AZ14" s="155"/>
      <c r="BA14" s="142"/>
      <c r="BB14" s="142"/>
      <c r="BC14" s="142"/>
      <c r="BD14" s="136"/>
      <c r="BE14" s="136"/>
      <c r="BF14" s="136"/>
      <c r="BG14" s="136"/>
      <c r="BH14" s="136"/>
      <c r="BI14" s="136"/>
      <c r="BJ14" s="136"/>
      <c r="BK14" s="136"/>
      <c r="BL14" s="136"/>
      <c r="BM14" s="136"/>
      <c r="BN14" s="136"/>
      <c r="BO14" s="136"/>
      <c r="BP14" s="136"/>
      <c r="BQ14" s="136"/>
    </row>
    <row r="15" spans="1:69" ht="17.25" customHeight="1">
      <c r="A15" s="28" t="s">
        <v>228</v>
      </c>
      <c r="B15" s="129"/>
      <c r="C15" s="129"/>
      <c r="D15" s="129"/>
      <c r="E15" s="129"/>
      <c r="F15" s="129"/>
      <c r="G15" s="129"/>
      <c r="H15" s="129"/>
      <c r="I15" s="129"/>
      <c r="J15" s="129"/>
      <c r="K15" s="129"/>
      <c r="L15" s="129"/>
      <c r="M15" s="129"/>
      <c r="N15" s="129"/>
      <c r="O15" s="129"/>
      <c r="P15" s="129"/>
      <c r="Q15" s="129"/>
      <c r="R15" s="129"/>
      <c r="S15" s="129"/>
      <c r="T15" s="129"/>
      <c r="U15" s="129"/>
      <c r="V15" s="129"/>
      <c r="W15" s="130"/>
      <c r="X15" s="3"/>
      <c r="Y15" s="3"/>
      <c r="Z15" s="3"/>
      <c r="AA15" s="28"/>
      <c r="AJ15" s="141" t="s">
        <v>228</v>
      </c>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7"/>
      <c r="BG15" s="142"/>
      <c r="BH15" s="142"/>
      <c r="BI15" s="142"/>
      <c r="BJ15" s="141"/>
      <c r="BK15" s="136"/>
      <c r="BL15" s="136"/>
      <c r="BM15" s="136"/>
      <c r="BN15" s="136"/>
      <c r="BO15" s="136"/>
      <c r="BP15" s="136"/>
      <c r="BQ15" s="136"/>
    </row>
    <row r="16" spans="1:69" ht="17.25" customHeight="1">
      <c r="B16" s="366" t="s">
        <v>229</v>
      </c>
      <c r="C16" s="367"/>
      <c r="D16" s="367"/>
      <c r="E16" s="367"/>
      <c r="F16" s="367"/>
      <c r="G16" s="367"/>
      <c r="H16" s="367"/>
      <c r="I16" s="367"/>
      <c r="J16" s="367"/>
      <c r="K16" s="368"/>
      <c r="L16" s="366" t="s">
        <v>230</v>
      </c>
      <c r="M16" s="367"/>
      <c r="N16" s="367"/>
      <c r="O16" s="367"/>
      <c r="P16" s="367"/>
      <c r="Q16" s="367"/>
      <c r="R16" s="367"/>
      <c r="S16" s="367"/>
      <c r="T16" s="367"/>
      <c r="U16" s="367"/>
      <c r="V16" s="367"/>
      <c r="W16" s="367"/>
      <c r="X16" s="367"/>
      <c r="Y16" s="367"/>
      <c r="Z16" s="367"/>
      <c r="AA16" s="367"/>
      <c r="AB16" s="368"/>
      <c r="AJ16" s="136"/>
      <c r="AK16" s="275" t="s">
        <v>229</v>
      </c>
      <c r="AL16" s="276"/>
      <c r="AM16" s="276"/>
      <c r="AN16" s="276"/>
      <c r="AO16" s="276"/>
      <c r="AP16" s="276"/>
      <c r="AQ16" s="276"/>
      <c r="AR16" s="276"/>
      <c r="AS16" s="276"/>
      <c r="AT16" s="277"/>
      <c r="AU16" s="275" t="s">
        <v>230</v>
      </c>
      <c r="AV16" s="276"/>
      <c r="AW16" s="276"/>
      <c r="AX16" s="276"/>
      <c r="AY16" s="276"/>
      <c r="AZ16" s="276"/>
      <c r="BA16" s="276"/>
      <c r="BB16" s="276"/>
      <c r="BC16" s="276"/>
      <c r="BD16" s="276"/>
      <c r="BE16" s="276"/>
      <c r="BF16" s="276"/>
      <c r="BG16" s="276"/>
      <c r="BH16" s="276"/>
      <c r="BI16" s="276"/>
      <c r="BJ16" s="276"/>
      <c r="BK16" s="277"/>
      <c r="BL16" s="136"/>
      <c r="BM16" s="136"/>
      <c r="BN16" s="136"/>
      <c r="BO16" s="136"/>
      <c r="BP16" s="136"/>
      <c r="BQ16" s="136"/>
    </row>
    <row r="17" spans="1:69" ht="17.25" customHeight="1">
      <c r="B17" s="394"/>
      <c r="C17" s="395"/>
      <c r="D17" s="395"/>
      <c r="E17" s="395"/>
      <c r="F17" s="395"/>
      <c r="G17" s="395"/>
      <c r="H17" s="395"/>
      <c r="I17" s="395"/>
      <c r="J17" s="395"/>
      <c r="K17" s="121" t="s">
        <v>231</v>
      </c>
      <c r="L17" s="396"/>
      <c r="M17" s="397"/>
      <c r="N17" s="397"/>
      <c r="O17" s="1" t="s">
        <v>3</v>
      </c>
      <c r="P17" s="131"/>
      <c r="Q17" s="1" t="s">
        <v>232</v>
      </c>
      <c r="R17" s="131"/>
      <c r="S17" s="1" t="s">
        <v>5</v>
      </c>
      <c r="T17" s="1" t="s">
        <v>233</v>
      </c>
      <c r="U17" s="398"/>
      <c r="V17" s="398"/>
      <c r="W17" s="398"/>
      <c r="X17" s="1" t="s">
        <v>3</v>
      </c>
      <c r="Y17" s="131"/>
      <c r="Z17" s="1" t="s">
        <v>232</v>
      </c>
      <c r="AA17" s="131"/>
      <c r="AB17" s="31" t="s">
        <v>5</v>
      </c>
      <c r="AJ17" s="136"/>
      <c r="AK17" s="322">
        <v>15521589</v>
      </c>
      <c r="AL17" s="323"/>
      <c r="AM17" s="323"/>
      <c r="AN17" s="323"/>
      <c r="AO17" s="323"/>
      <c r="AP17" s="323"/>
      <c r="AQ17" s="323"/>
      <c r="AR17" s="323"/>
      <c r="AS17" s="323"/>
      <c r="AT17" s="158" t="s">
        <v>231</v>
      </c>
      <c r="AU17" s="324" t="s">
        <v>347</v>
      </c>
      <c r="AV17" s="325"/>
      <c r="AW17" s="325"/>
      <c r="AX17" s="146" t="s">
        <v>3</v>
      </c>
      <c r="AY17" s="198">
        <v>10</v>
      </c>
      <c r="AZ17" s="146" t="s">
        <v>232</v>
      </c>
      <c r="BA17" s="198">
        <v>1</v>
      </c>
      <c r="BB17" s="146" t="s">
        <v>5</v>
      </c>
      <c r="BC17" s="146" t="s">
        <v>233</v>
      </c>
      <c r="BD17" s="326" t="s">
        <v>353</v>
      </c>
      <c r="BE17" s="326"/>
      <c r="BF17" s="326"/>
      <c r="BG17" s="146" t="s">
        <v>3</v>
      </c>
      <c r="BH17" s="198">
        <v>3</v>
      </c>
      <c r="BI17" s="146" t="s">
        <v>232</v>
      </c>
      <c r="BJ17" s="202">
        <v>31</v>
      </c>
      <c r="BK17" s="147" t="s">
        <v>5</v>
      </c>
      <c r="BL17" s="136"/>
      <c r="BM17" s="136"/>
      <c r="BN17" s="136"/>
      <c r="BO17" s="136"/>
      <c r="BP17" s="136"/>
      <c r="BQ17" s="136"/>
    </row>
    <row r="18" spans="1:69" ht="13.5" customHeight="1">
      <c r="B18" s="16" t="s">
        <v>234</v>
      </c>
      <c r="C18" s="122"/>
      <c r="D18" s="122"/>
      <c r="E18" s="122"/>
      <c r="F18" s="122"/>
      <c r="G18" s="122"/>
      <c r="H18" s="122"/>
      <c r="I18" s="122"/>
      <c r="J18" s="122"/>
      <c r="K18" s="123"/>
      <c r="L18" s="124"/>
      <c r="M18" s="124"/>
      <c r="N18" s="124"/>
      <c r="P18" s="125"/>
      <c r="R18" s="125"/>
      <c r="U18" s="125"/>
      <c r="V18" s="125"/>
      <c r="W18" s="125"/>
      <c r="Y18" s="125"/>
      <c r="AA18" s="125"/>
      <c r="AJ18" s="136"/>
      <c r="AK18" s="159" t="s">
        <v>234</v>
      </c>
      <c r="AL18" s="160"/>
      <c r="AM18" s="160"/>
      <c r="AN18" s="160"/>
      <c r="AO18" s="160"/>
      <c r="AP18" s="160"/>
      <c r="AQ18" s="160"/>
      <c r="AR18" s="160"/>
      <c r="AS18" s="160"/>
      <c r="AT18" s="161"/>
      <c r="AU18" s="162"/>
      <c r="AV18" s="162"/>
      <c r="AW18" s="162"/>
      <c r="AX18" s="136"/>
      <c r="AY18" s="163"/>
      <c r="AZ18" s="136"/>
      <c r="BA18" s="163"/>
      <c r="BB18" s="136"/>
      <c r="BC18" s="136"/>
      <c r="BD18" s="163"/>
      <c r="BE18" s="163"/>
      <c r="BF18" s="163"/>
      <c r="BG18" s="136"/>
      <c r="BH18" s="163"/>
      <c r="BI18" s="136"/>
      <c r="BJ18" s="163"/>
      <c r="BK18" s="136"/>
      <c r="BL18" s="136"/>
      <c r="BM18" s="136"/>
      <c r="BN18" s="136"/>
      <c r="BO18" s="136"/>
      <c r="BP18" s="136"/>
      <c r="BQ18" s="136"/>
    </row>
    <row r="19" spans="1:69" ht="13.5" customHeight="1">
      <c r="B19" s="16" t="s">
        <v>235</v>
      </c>
      <c r="C19" s="122"/>
      <c r="D19" s="122"/>
      <c r="E19" s="122"/>
      <c r="F19" s="122"/>
      <c r="G19" s="122"/>
      <c r="H19" s="122"/>
      <c r="I19" s="122"/>
      <c r="J19" s="122"/>
      <c r="K19" s="123"/>
      <c r="L19" s="124"/>
      <c r="M19" s="124"/>
      <c r="N19" s="124"/>
      <c r="P19" s="125"/>
      <c r="R19" s="125"/>
      <c r="U19" s="125"/>
      <c r="V19" s="125"/>
      <c r="W19" s="125"/>
      <c r="Y19" s="125"/>
      <c r="AA19" s="125"/>
      <c r="AJ19" s="136"/>
      <c r="AK19" s="159" t="s">
        <v>235</v>
      </c>
      <c r="AL19" s="160"/>
      <c r="AM19" s="160"/>
      <c r="AN19" s="160"/>
      <c r="AO19" s="160"/>
      <c r="AP19" s="160"/>
      <c r="AQ19" s="160"/>
      <c r="AR19" s="160"/>
      <c r="AS19" s="160"/>
      <c r="AT19" s="161"/>
      <c r="AU19" s="162"/>
      <c r="AV19" s="162"/>
      <c r="AW19" s="162"/>
      <c r="AX19" s="136"/>
      <c r="AY19" s="163"/>
      <c r="AZ19" s="136"/>
      <c r="BA19" s="163"/>
      <c r="BB19" s="136"/>
      <c r="BC19" s="136"/>
      <c r="BD19" s="163"/>
      <c r="BE19" s="163"/>
      <c r="BF19" s="163"/>
      <c r="BG19" s="136"/>
      <c r="BH19" s="163"/>
      <c r="BI19" s="136"/>
      <c r="BJ19" s="163"/>
      <c r="BK19" s="136"/>
      <c r="BL19" s="136"/>
      <c r="BM19" s="136"/>
      <c r="BN19" s="136"/>
      <c r="BO19" s="136"/>
      <c r="BP19" s="136"/>
      <c r="BQ19" s="136"/>
    </row>
    <row r="20" spans="1:69" ht="13.5" customHeight="1">
      <c r="B20" s="126" t="s">
        <v>236</v>
      </c>
      <c r="C20" s="122"/>
      <c r="D20" s="122"/>
      <c r="E20" s="122"/>
      <c r="F20" s="122"/>
      <c r="G20" s="122"/>
      <c r="H20" s="122"/>
      <c r="I20" s="122"/>
      <c r="J20" s="122"/>
      <c r="K20" s="123"/>
      <c r="L20" s="124"/>
      <c r="M20" s="124"/>
      <c r="N20" s="124"/>
      <c r="P20" s="125"/>
      <c r="R20" s="125"/>
      <c r="U20" s="125"/>
      <c r="V20" s="125"/>
      <c r="W20" s="125"/>
      <c r="Y20" s="125"/>
      <c r="AA20" s="125"/>
      <c r="AJ20" s="136"/>
      <c r="AK20" s="164" t="s">
        <v>236</v>
      </c>
      <c r="AL20" s="160"/>
      <c r="AM20" s="160"/>
      <c r="AN20" s="160"/>
      <c r="AO20" s="160"/>
      <c r="AP20" s="160"/>
      <c r="AQ20" s="160"/>
      <c r="AR20" s="160"/>
      <c r="AS20" s="160"/>
      <c r="AT20" s="161"/>
      <c r="AU20" s="162"/>
      <c r="AV20" s="162"/>
      <c r="AW20" s="162"/>
      <c r="AX20" s="136"/>
      <c r="AY20" s="163"/>
      <c r="AZ20" s="136"/>
      <c r="BA20" s="163"/>
      <c r="BB20" s="136"/>
      <c r="BC20" s="136"/>
      <c r="BD20" s="163"/>
      <c r="BE20" s="163"/>
      <c r="BF20" s="163"/>
      <c r="BG20" s="136"/>
      <c r="BH20" s="163"/>
      <c r="BI20" s="136"/>
      <c r="BJ20" s="163"/>
      <c r="BK20" s="136"/>
      <c r="BL20" s="136"/>
      <c r="BM20" s="136"/>
      <c r="BN20" s="136"/>
      <c r="BO20" s="136"/>
      <c r="BP20" s="136"/>
      <c r="BQ20" s="136"/>
    </row>
    <row r="21" spans="1:69" ht="6" customHeight="1">
      <c r="B21" s="3"/>
      <c r="C21" s="4"/>
      <c r="E21" s="13"/>
      <c r="F21" s="13"/>
      <c r="G21" s="13"/>
      <c r="H21" s="13"/>
      <c r="I21" s="13"/>
      <c r="L21" s="3"/>
      <c r="M21" s="3"/>
      <c r="N21" s="3"/>
      <c r="O21" s="3"/>
      <c r="Q21" s="13"/>
      <c r="S21" s="3"/>
      <c r="T21" s="3"/>
      <c r="V21" s="3"/>
      <c r="W21" s="3"/>
      <c r="X21" s="3"/>
      <c r="AJ21" s="136"/>
      <c r="AK21" s="142"/>
      <c r="AL21" s="143"/>
      <c r="AM21" s="136"/>
      <c r="AN21" s="144"/>
      <c r="AO21" s="144"/>
      <c r="AP21" s="144"/>
      <c r="AQ21" s="144"/>
      <c r="AR21" s="144"/>
      <c r="AS21" s="136"/>
      <c r="AT21" s="136"/>
      <c r="AU21" s="142"/>
      <c r="AV21" s="142"/>
      <c r="AW21" s="142"/>
      <c r="AX21" s="142"/>
      <c r="AY21" s="136"/>
      <c r="AZ21" s="144"/>
      <c r="BA21" s="136"/>
      <c r="BB21" s="142"/>
      <c r="BC21" s="142"/>
      <c r="BD21" s="136"/>
      <c r="BE21" s="142"/>
      <c r="BF21" s="142"/>
      <c r="BG21" s="142"/>
      <c r="BH21" s="136"/>
      <c r="BI21" s="136"/>
      <c r="BJ21" s="136"/>
      <c r="BK21" s="136"/>
      <c r="BL21" s="136"/>
      <c r="BM21" s="136"/>
      <c r="BN21" s="136"/>
      <c r="BO21" s="136"/>
      <c r="BP21" s="136"/>
      <c r="BQ21" s="136"/>
    </row>
    <row r="22" spans="1:69" ht="17.25" customHeight="1">
      <c r="A22" s="28" t="s">
        <v>237</v>
      </c>
      <c r="B22" s="3"/>
      <c r="C22" s="4"/>
      <c r="E22" s="13"/>
      <c r="F22" s="13"/>
      <c r="G22" s="13"/>
      <c r="H22" s="13"/>
      <c r="I22" s="13"/>
      <c r="L22" s="3"/>
      <c r="M22" s="3"/>
      <c r="N22" s="3"/>
      <c r="O22" s="3"/>
      <c r="Q22" s="13"/>
      <c r="S22" s="3"/>
      <c r="T22" s="3"/>
      <c r="V22" s="3"/>
      <c r="W22" s="3"/>
      <c r="X22" s="3"/>
      <c r="AF22" s="127"/>
      <c r="AG22" s="127"/>
      <c r="AH22" s="127"/>
      <c r="AI22" s="127"/>
      <c r="AJ22" s="141" t="s">
        <v>237</v>
      </c>
      <c r="AK22" s="142"/>
      <c r="AL22" s="143"/>
      <c r="AM22" s="136"/>
      <c r="AN22" s="144"/>
      <c r="AO22" s="144"/>
      <c r="AP22" s="144"/>
      <c r="AQ22" s="144"/>
      <c r="AR22" s="144"/>
      <c r="AS22" s="136"/>
      <c r="AT22" s="136"/>
      <c r="AU22" s="142"/>
      <c r="AV22" s="142"/>
      <c r="AW22" s="142"/>
      <c r="AX22" s="142"/>
      <c r="AY22" s="136"/>
      <c r="AZ22" s="144"/>
      <c r="BA22" s="136"/>
      <c r="BB22" s="142"/>
      <c r="BC22" s="142"/>
      <c r="BD22" s="136"/>
      <c r="BE22" s="142"/>
      <c r="BF22" s="142"/>
      <c r="BG22" s="142"/>
      <c r="BH22" s="136"/>
      <c r="BI22" s="136"/>
      <c r="BJ22" s="136"/>
      <c r="BK22" s="136"/>
      <c r="BL22" s="136"/>
      <c r="BM22" s="136"/>
      <c r="BN22" s="136"/>
      <c r="BO22" s="165"/>
      <c r="BP22" s="165"/>
      <c r="BQ22" s="165"/>
    </row>
    <row r="23" spans="1:69" ht="27" customHeight="1">
      <c r="B23" s="5"/>
      <c r="C23" s="382" t="s">
        <v>246</v>
      </c>
      <c r="D23" s="383"/>
      <c r="E23" s="383"/>
      <c r="F23" s="383"/>
      <c r="G23" s="383"/>
      <c r="H23" s="384"/>
      <c r="I23" s="388" t="s">
        <v>55</v>
      </c>
      <c r="J23" s="382" t="s">
        <v>54</v>
      </c>
      <c r="K23" s="383"/>
      <c r="L23" s="383"/>
      <c r="M23" s="383"/>
      <c r="N23" s="383"/>
      <c r="O23" s="383"/>
      <c r="P23" s="384"/>
      <c r="Q23" s="115" t="s">
        <v>164</v>
      </c>
      <c r="R23" s="376" t="s">
        <v>167</v>
      </c>
      <c r="S23" s="377"/>
      <c r="T23" s="377"/>
      <c r="U23" s="378"/>
      <c r="V23" s="379" t="s">
        <v>165</v>
      </c>
      <c r="W23" s="380"/>
      <c r="X23" s="381"/>
      <c r="Y23" s="379" t="s">
        <v>168</v>
      </c>
      <c r="Z23" s="380"/>
      <c r="AA23" s="381"/>
      <c r="AB23" s="382" t="s">
        <v>53</v>
      </c>
      <c r="AC23" s="383"/>
      <c r="AD23" s="383"/>
      <c r="AE23" s="383"/>
      <c r="AF23" s="383"/>
      <c r="AG23" s="384"/>
      <c r="AH23" s="132" t="s">
        <v>170</v>
      </c>
      <c r="AJ23" s="136"/>
      <c r="AK23" s="166"/>
      <c r="AL23" s="313" t="s">
        <v>246</v>
      </c>
      <c r="AM23" s="314"/>
      <c r="AN23" s="314"/>
      <c r="AO23" s="314"/>
      <c r="AP23" s="314"/>
      <c r="AQ23" s="315"/>
      <c r="AR23" s="327" t="s">
        <v>55</v>
      </c>
      <c r="AS23" s="313" t="s">
        <v>54</v>
      </c>
      <c r="AT23" s="314"/>
      <c r="AU23" s="314"/>
      <c r="AV23" s="314"/>
      <c r="AW23" s="314"/>
      <c r="AX23" s="314"/>
      <c r="AY23" s="315"/>
      <c r="AZ23" s="167" t="s">
        <v>164</v>
      </c>
      <c r="BA23" s="329" t="s">
        <v>167</v>
      </c>
      <c r="BB23" s="330"/>
      <c r="BC23" s="330"/>
      <c r="BD23" s="331"/>
      <c r="BE23" s="310" t="s">
        <v>165</v>
      </c>
      <c r="BF23" s="311"/>
      <c r="BG23" s="312"/>
      <c r="BH23" s="310" t="s">
        <v>168</v>
      </c>
      <c r="BI23" s="311"/>
      <c r="BJ23" s="312"/>
      <c r="BK23" s="313" t="s">
        <v>53</v>
      </c>
      <c r="BL23" s="314"/>
      <c r="BM23" s="314"/>
      <c r="BN23" s="314"/>
      <c r="BO23" s="314"/>
      <c r="BP23" s="315"/>
      <c r="BQ23" s="168" t="s">
        <v>170</v>
      </c>
    </row>
    <row r="24" spans="1:69" ht="21" customHeight="1">
      <c r="B24" s="7"/>
      <c r="C24" s="385"/>
      <c r="D24" s="386"/>
      <c r="E24" s="386"/>
      <c r="F24" s="386"/>
      <c r="G24" s="386"/>
      <c r="H24" s="387"/>
      <c r="I24" s="389"/>
      <c r="J24" s="385"/>
      <c r="K24" s="386"/>
      <c r="L24" s="386"/>
      <c r="M24" s="386"/>
      <c r="N24" s="386"/>
      <c r="O24" s="386"/>
      <c r="P24" s="387"/>
      <c r="Q24" s="133" t="s">
        <v>73</v>
      </c>
      <c r="R24" s="351" t="s">
        <v>166</v>
      </c>
      <c r="S24" s="352"/>
      <c r="T24" s="352"/>
      <c r="U24" s="353"/>
      <c r="V24" s="351" t="s">
        <v>52</v>
      </c>
      <c r="W24" s="352"/>
      <c r="X24" s="353"/>
      <c r="Y24" s="351" t="s">
        <v>166</v>
      </c>
      <c r="Z24" s="352"/>
      <c r="AA24" s="353"/>
      <c r="AB24" s="385"/>
      <c r="AC24" s="386"/>
      <c r="AD24" s="386"/>
      <c r="AE24" s="386"/>
      <c r="AF24" s="386"/>
      <c r="AG24" s="387"/>
      <c r="AH24" s="134" t="s">
        <v>174</v>
      </c>
      <c r="AJ24" s="136"/>
      <c r="AK24" s="169"/>
      <c r="AL24" s="316"/>
      <c r="AM24" s="317"/>
      <c r="AN24" s="317"/>
      <c r="AO24" s="317"/>
      <c r="AP24" s="317"/>
      <c r="AQ24" s="318"/>
      <c r="AR24" s="328"/>
      <c r="AS24" s="316"/>
      <c r="AT24" s="317"/>
      <c r="AU24" s="317"/>
      <c r="AV24" s="317"/>
      <c r="AW24" s="317"/>
      <c r="AX24" s="317"/>
      <c r="AY24" s="318"/>
      <c r="AZ24" s="170" t="s">
        <v>73</v>
      </c>
      <c r="BA24" s="319" t="s">
        <v>166</v>
      </c>
      <c r="BB24" s="320"/>
      <c r="BC24" s="320"/>
      <c r="BD24" s="321"/>
      <c r="BE24" s="319" t="s">
        <v>52</v>
      </c>
      <c r="BF24" s="320"/>
      <c r="BG24" s="321"/>
      <c r="BH24" s="319" t="s">
        <v>166</v>
      </c>
      <c r="BI24" s="320"/>
      <c r="BJ24" s="321"/>
      <c r="BK24" s="316"/>
      <c r="BL24" s="317"/>
      <c r="BM24" s="317"/>
      <c r="BN24" s="317"/>
      <c r="BO24" s="317"/>
      <c r="BP24" s="318"/>
      <c r="BQ24" s="171" t="s">
        <v>174</v>
      </c>
    </row>
    <row r="25" spans="1:69" ht="18.75" customHeight="1">
      <c r="B25" s="50">
        <v>1</v>
      </c>
      <c r="C25" s="371"/>
      <c r="D25" s="372"/>
      <c r="E25" s="372"/>
      <c r="F25" s="372"/>
      <c r="G25" s="372"/>
      <c r="H25" s="373"/>
      <c r="I25" s="48"/>
      <c r="J25" s="369"/>
      <c r="K25" s="370"/>
      <c r="L25" s="1" t="s">
        <v>51</v>
      </c>
      <c r="M25" s="44"/>
      <c r="N25" s="1" t="s">
        <v>50</v>
      </c>
      <c r="O25" s="44"/>
      <c r="P25" s="31" t="s">
        <v>44</v>
      </c>
      <c r="Q25" s="46"/>
      <c r="R25" s="354"/>
      <c r="S25" s="355"/>
      <c r="T25" s="355"/>
      <c r="U25" s="356"/>
      <c r="V25" s="354"/>
      <c r="W25" s="355"/>
      <c r="X25" s="356"/>
      <c r="Y25" s="363"/>
      <c r="Z25" s="364"/>
      <c r="AA25" s="365"/>
      <c r="AB25" s="345"/>
      <c r="AC25" s="346"/>
      <c r="AD25" s="346"/>
      <c r="AE25" s="346"/>
      <c r="AF25" s="346"/>
      <c r="AG25" s="347"/>
      <c r="AH25" s="112"/>
      <c r="AJ25" s="136"/>
      <c r="AK25" s="172">
        <v>1</v>
      </c>
      <c r="AL25" s="301" t="s">
        <v>323</v>
      </c>
      <c r="AM25" s="302"/>
      <c r="AN25" s="302"/>
      <c r="AO25" s="302"/>
      <c r="AP25" s="302"/>
      <c r="AQ25" s="303"/>
      <c r="AR25" s="203">
        <v>1</v>
      </c>
      <c r="AS25" s="304" t="s">
        <v>354</v>
      </c>
      <c r="AT25" s="305"/>
      <c r="AU25" s="146" t="s">
        <v>3</v>
      </c>
      <c r="AV25" s="200">
        <v>11</v>
      </c>
      <c r="AW25" s="146" t="s">
        <v>4</v>
      </c>
      <c r="AX25" s="200">
        <v>18</v>
      </c>
      <c r="AY25" s="147" t="s">
        <v>44</v>
      </c>
      <c r="AZ25" s="205">
        <v>4</v>
      </c>
      <c r="BA25" s="270">
        <v>2200000</v>
      </c>
      <c r="BB25" s="271"/>
      <c r="BC25" s="271"/>
      <c r="BD25" s="306"/>
      <c r="BE25" s="270">
        <v>0</v>
      </c>
      <c r="BF25" s="271"/>
      <c r="BG25" s="306"/>
      <c r="BH25" s="307">
        <v>2200000</v>
      </c>
      <c r="BI25" s="308"/>
      <c r="BJ25" s="309"/>
      <c r="BK25" s="298" t="s">
        <v>325</v>
      </c>
      <c r="BL25" s="299"/>
      <c r="BM25" s="299"/>
      <c r="BN25" s="299"/>
      <c r="BO25" s="299"/>
      <c r="BP25" s="300"/>
      <c r="BQ25" s="176"/>
    </row>
    <row r="26" spans="1:69" ht="18.75" customHeight="1">
      <c r="B26" s="50">
        <v>2</v>
      </c>
      <c r="C26" s="371"/>
      <c r="D26" s="372"/>
      <c r="E26" s="372"/>
      <c r="F26" s="372"/>
      <c r="G26" s="372"/>
      <c r="H26" s="373"/>
      <c r="I26" s="48"/>
      <c r="J26" s="369"/>
      <c r="K26" s="370"/>
      <c r="L26" s="1" t="s">
        <v>42</v>
      </c>
      <c r="M26" s="44"/>
      <c r="N26" s="1" t="s">
        <v>50</v>
      </c>
      <c r="O26" s="44"/>
      <c r="P26" s="31" t="s">
        <v>44</v>
      </c>
      <c r="Q26" s="46"/>
      <c r="R26" s="354"/>
      <c r="S26" s="355"/>
      <c r="T26" s="355"/>
      <c r="U26" s="356"/>
      <c r="V26" s="354"/>
      <c r="W26" s="355"/>
      <c r="X26" s="356"/>
      <c r="Y26" s="363"/>
      <c r="Z26" s="364"/>
      <c r="AA26" s="365"/>
      <c r="AB26" s="345"/>
      <c r="AC26" s="346"/>
      <c r="AD26" s="346"/>
      <c r="AE26" s="346"/>
      <c r="AF26" s="346"/>
      <c r="AG26" s="347"/>
      <c r="AH26" s="112"/>
      <c r="AJ26" s="136"/>
      <c r="AK26" s="172">
        <v>2</v>
      </c>
      <c r="AL26" s="301" t="s">
        <v>324</v>
      </c>
      <c r="AM26" s="302"/>
      <c r="AN26" s="302"/>
      <c r="AO26" s="302"/>
      <c r="AP26" s="302"/>
      <c r="AQ26" s="303"/>
      <c r="AR26" s="203">
        <v>2</v>
      </c>
      <c r="AS26" s="304" t="s">
        <v>354</v>
      </c>
      <c r="AT26" s="305"/>
      <c r="AU26" s="146" t="s">
        <v>42</v>
      </c>
      <c r="AV26" s="200">
        <v>12</v>
      </c>
      <c r="AW26" s="146" t="s">
        <v>4</v>
      </c>
      <c r="AX26" s="200">
        <v>30</v>
      </c>
      <c r="AY26" s="147" t="s">
        <v>44</v>
      </c>
      <c r="AZ26" s="205">
        <v>12</v>
      </c>
      <c r="BA26" s="270">
        <v>3600000</v>
      </c>
      <c r="BB26" s="271"/>
      <c r="BC26" s="271"/>
      <c r="BD26" s="306"/>
      <c r="BE26" s="270">
        <v>2700000</v>
      </c>
      <c r="BF26" s="271"/>
      <c r="BG26" s="306"/>
      <c r="BH26" s="307">
        <v>900000</v>
      </c>
      <c r="BI26" s="308"/>
      <c r="BJ26" s="309"/>
      <c r="BK26" s="298" t="s">
        <v>326</v>
      </c>
      <c r="BL26" s="299"/>
      <c r="BM26" s="299"/>
      <c r="BN26" s="299"/>
      <c r="BO26" s="299"/>
      <c r="BP26" s="300"/>
      <c r="BQ26" s="204" t="s">
        <v>327</v>
      </c>
    </row>
    <row r="27" spans="1:69" ht="18.75" customHeight="1">
      <c r="B27" s="50">
        <v>3</v>
      </c>
      <c r="C27" s="371"/>
      <c r="D27" s="372"/>
      <c r="E27" s="372"/>
      <c r="F27" s="372"/>
      <c r="G27" s="372"/>
      <c r="H27" s="373"/>
      <c r="I27" s="48"/>
      <c r="J27" s="369"/>
      <c r="K27" s="370"/>
      <c r="L27" s="1" t="s">
        <v>42</v>
      </c>
      <c r="M27" s="44"/>
      <c r="N27" s="1" t="s">
        <v>50</v>
      </c>
      <c r="O27" s="44"/>
      <c r="P27" s="31" t="s">
        <v>44</v>
      </c>
      <c r="Q27" s="46"/>
      <c r="R27" s="354"/>
      <c r="S27" s="355"/>
      <c r="T27" s="355"/>
      <c r="U27" s="356"/>
      <c r="V27" s="354"/>
      <c r="W27" s="355"/>
      <c r="X27" s="356"/>
      <c r="Y27" s="363"/>
      <c r="Z27" s="364"/>
      <c r="AA27" s="365"/>
      <c r="AB27" s="345"/>
      <c r="AC27" s="346"/>
      <c r="AD27" s="346"/>
      <c r="AE27" s="346"/>
      <c r="AF27" s="346"/>
      <c r="AG27" s="347"/>
      <c r="AH27" s="112"/>
      <c r="AJ27" s="136"/>
      <c r="AK27" s="172">
        <v>3</v>
      </c>
      <c r="AL27" s="287"/>
      <c r="AM27" s="288"/>
      <c r="AN27" s="288"/>
      <c r="AO27" s="288"/>
      <c r="AP27" s="288"/>
      <c r="AQ27" s="289"/>
      <c r="AR27" s="173"/>
      <c r="AS27" s="290"/>
      <c r="AT27" s="291"/>
      <c r="AU27" s="146" t="s">
        <v>42</v>
      </c>
      <c r="AV27" s="174"/>
      <c r="AW27" s="146" t="s">
        <v>4</v>
      </c>
      <c r="AX27" s="174"/>
      <c r="AY27" s="147" t="s">
        <v>44</v>
      </c>
      <c r="AZ27" s="175"/>
      <c r="BA27" s="292"/>
      <c r="BB27" s="293"/>
      <c r="BC27" s="293"/>
      <c r="BD27" s="294"/>
      <c r="BE27" s="292"/>
      <c r="BF27" s="293"/>
      <c r="BG27" s="294"/>
      <c r="BH27" s="295"/>
      <c r="BI27" s="296"/>
      <c r="BJ27" s="297"/>
      <c r="BK27" s="284"/>
      <c r="BL27" s="285"/>
      <c r="BM27" s="285"/>
      <c r="BN27" s="285"/>
      <c r="BO27" s="285"/>
      <c r="BP27" s="286"/>
      <c r="BQ27" s="176"/>
    </row>
    <row r="28" spans="1:69" ht="18.75" customHeight="1">
      <c r="B28" s="50">
        <v>4</v>
      </c>
      <c r="C28" s="371"/>
      <c r="D28" s="372"/>
      <c r="E28" s="372"/>
      <c r="F28" s="372"/>
      <c r="G28" s="372"/>
      <c r="H28" s="373"/>
      <c r="I28" s="48"/>
      <c r="J28" s="369"/>
      <c r="K28" s="370"/>
      <c r="L28" s="1" t="s">
        <v>42</v>
      </c>
      <c r="M28" s="44"/>
      <c r="N28" s="1" t="s">
        <v>50</v>
      </c>
      <c r="O28" s="44"/>
      <c r="P28" s="31" t="s">
        <v>44</v>
      </c>
      <c r="Q28" s="46"/>
      <c r="R28" s="354"/>
      <c r="S28" s="355"/>
      <c r="T28" s="355"/>
      <c r="U28" s="356"/>
      <c r="V28" s="354"/>
      <c r="W28" s="355"/>
      <c r="X28" s="356"/>
      <c r="Y28" s="363"/>
      <c r="Z28" s="364"/>
      <c r="AA28" s="365"/>
      <c r="AB28" s="345"/>
      <c r="AC28" s="346"/>
      <c r="AD28" s="346"/>
      <c r="AE28" s="346"/>
      <c r="AF28" s="346"/>
      <c r="AG28" s="347"/>
      <c r="AH28" s="112"/>
      <c r="AJ28" s="136"/>
      <c r="AK28" s="172">
        <v>4</v>
      </c>
      <c r="AL28" s="287"/>
      <c r="AM28" s="288"/>
      <c r="AN28" s="288"/>
      <c r="AO28" s="288"/>
      <c r="AP28" s="288"/>
      <c r="AQ28" s="289"/>
      <c r="AR28" s="173"/>
      <c r="AS28" s="290"/>
      <c r="AT28" s="291"/>
      <c r="AU28" s="146" t="s">
        <v>42</v>
      </c>
      <c r="AV28" s="174"/>
      <c r="AW28" s="146" t="s">
        <v>4</v>
      </c>
      <c r="AX28" s="174"/>
      <c r="AY28" s="147" t="s">
        <v>44</v>
      </c>
      <c r="AZ28" s="175"/>
      <c r="BA28" s="292"/>
      <c r="BB28" s="293"/>
      <c r="BC28" s="293"/>
      <c r="BD28" s="294"/>
      <c r="BE28" s="292"/>
      <c r="BF28" s="293"/>
      <c r="BG28" s="294"/>
      <c r="BH28" s="295"/>
      <c r="BI28" s="296"/>
      <c r="BJ28" s="297"/>
      <c r="BK28" s="284"/>
      <c r="BL28" s="285"/>
      <c r="BM28" s="285"/>
      <c r="BN28" s="285"/>
      <c r="BO28" s="285"/>
      <c r="BP28" s="286"/>
      <c r="BQ28" s="176"/>
    </row>
    <row r="29" spans="1:69" ht="18.75" customHeight="1">
      <c r="B29" s="50">
        <v>5</v>
      </c>
      <c r="C29" s="371"/>
      <c r="D29" s="372"/>
      <c r="E29" s="372"/>
      <c r="F29" s="372"/>
      <c r="G29" s="372"/>
      <c r="H29" s="373"/>
      <c r="I29" s="48"/>
      <c r="J29" s="369"/>
      <c r="K29" s="370"/>
      <c r="L29" s="1" t="s">
        <v>42</v>
      </c>
      <c r="M29" s="44"/>
      <c r="N29" s="1" t="s">
        <v>50</v>
      </c>
      <c r="O29" s="44"/>
      <c r="P29" s="31" t="s">
        <v>44</v>
      </c>
      <c r="Q29" s="46"/>
      <c r="R29" s="354"/>
      <c r="S29" s="355"/>
      <c r="T29" s="355"/>
      <c r="U29" s="356"/>
      <c r="V29" s="354"/>
      <c r="W29" s="355"/>
      <c r="X29" s="356"/>
      <c r="Y29" s="363"/>
      <c r="Z29" s="364"/>
      <c r="AA29" s="365"/>
      <c r="AB29" s="345"/>
      <c r="AC29" s="346"/>
      <c r="AD29" s="346"/>
      <c r="AE29" s="346"/>
      <c r="AF29" s="346"/>
      <c r="AG29" s="347"/>
      <c r="AH29" s="112"/>
      <c r="AJ29" s="136"/>
      <c r="AK29" s="172">
        <v>5</v>
      </c>
      <c r="AL29" s="287"/>
      <c r="AM29" s="288"/>
      <c r="AN29" s="288"/>
      <c r="AO29" s="288"/>
      <c r="AP29" s="288"/>
      <c r="AQ29" s="289"/>
      <c r="AR29" s="173"/>
      <c r="AS29" s="290"/>
      <c r="AT29" s="291"/>
      <c r="AU29" s="146" t="s">
        <v>42</v>
      </c>
      <c r="AV29" s="174"/>
      <c r="AW29" s="146" t="s">
        <v>4</v>
      </c>
      <c r="AX29" s="174"/>
      <c r="AY29" s="147" t="s">
        <v>44</v>
      </c>
      <c r="AZ29" s="175"/>
      <c r="BA29" s="292"/>
      <c r="BB29" s="293"/>
      <c r="BC29" s="293"/>
      <c r="BD29" s="294"/>
      <c r="BE29" s="292"/>
      <c r="BF29" s="293"/>
      <c r="BG29" s="294"/>
      <c r="BH29" s="295"/>
      <c r="BI29" s="296"/>
      <c r="BJ29" s="297"/>
      <c r="BK29" s="284"/>
      <c r="BL29" s="285"/>
      <c r="BM29" s="285"/>
      <c r="BN29" s="285"/>
      <c r="BO29" s="285"/>
      <c r="BP29" s="286"/>
      <c r="BQ29" s="176"/>
    </row>
    <row r="30" spans="1:69" ht="18.75" customHeight="1">
      <c r="B30" s="51">
        <v>6</v>
      </c>
      <c r="C30" s="371"/>
      <c r="D30" s="372"/>
      <c r="E30" s="372"/>
      <c r="F30" s="372"/>
      <c r="G30" s="372"/>
      <c r="H30" s="373"/>
      <c r="I30" s="49"/>
      <c r="J30" s="369"/>
      <c r="K30" s="370"/>
      <c r="L30" s="37" t="s">
        <v>42</v>
      </c>
      <c r="M30" s="44"/>
      <c r="N30" s="1" t="s">
        <v>50</v>
      </c>
      <c r="O30" s="44"/>
      <c r="P30" s="31" t="s">
        <v>44</v>
      </c>
      <c r="Q30" s="47"/>
      <c r="R30" s="354"/>
      <c r="S30" s="355"/>
      <c r="T30" s="355"/>
      <c r="U30" s="356"/>
      <c r="V30" s="354"/>
      <c r="W30" s="355"/>
      <c r="X30" s="356"/>
      <c r="Y30" s="363"/>
      <c r="Z30" s="364"/>
      <c r="AA30" s="365"/>
      <c r="AB30" s="345"/>
      <c r="AC30" s="346"/>
      <c r="AD30" s="346"/>
      <c r="AE30" s="346"/>
      <c r="AF30" s="346"/>
      <c r="AG30" s="347"/>
      <c r="AH30" s="40"/>
      <c r="AJ30" s="136"/>
      <c r="AK30" s="177">
        <v>6</v>
      </c>
      <c r="AL30" s="287"/>
      <c r="AM30" s="288"/>
      <c r="AN30" s="288"/>
      <c r="AO30" s="288"/>
      <c r="AP30" s="288"/>
      <c r="AQ30" s="289"/>
      <c r="AR30" s="178"/>
      <c r="AS30" s="290"/>
      <c r="AT30" s="291"/>
      <c r="AU30" s="179" t="s">
        <v>42</v>
      </c>
      <c r="AV30" s="174"/>
      <c r="AW30" s="146" t="s">
        <v>4</v>
      </c>
      <c r="AX30" s="174"/>
      <c r="AY30" s="147" t="s">
        <v>44</v>
      </c>
      <c r="AZ30" s="180"/>
      <c r="BA30" s="292"/>
      <c r="BB30" s="293"/>
      <c r="BC30" s="293"/>
      <c r="BD30" s="294"/>
      <c r="BE30" s="292"/>
      <c r="BF30" s="293"/>
      <c r="BG30" s="294"/>
      <c r="BH30" s="295"/>
      <c r="BI30" s="296"/>
      <c r="BJ30" s="297"/>
      <c r="BK30" s="284"/>
      <c r="BL30" s="285"/>
      <c r="BM30" s="285"/>
      <c r="BN30" s="285"/>
      <c r="BO30" s="285"/>
      <c r="BP30" s="286"/>
      <c r="BQ30" s="181"/>
    </row>
    <row r="31" spans="1:69" ht="20.25" customHeight="1">
      <c r="B31" s="98"/>
      <c r="C31" s="366" t="s">
        <v>49</v>
      </c>
      <c r="D31" s="367"/>
      <c r="E31" s="367"/>
      <c r="F31" s="367"/>
      <c r="G31" s="367"/>
      <c r="H31" s="368"/>
      <c r="I31" s="19"/>
      <c r="J31" s="20"/>
      <c r="K31" s="21"/>
      <c r="L31" s="21"/>
      <c r="M31" s="21"/>
      <c r="N31" s="21"/>
      <c r="O31" s="21"/>
      <c r="P31" s="21"/>
      <c r="Q31" s="19"/>
      <c r="R31" s="360" t="str">
        <f>IF((SUM(R25:U30)=0),"",SUM(R25:U30))</f>
        <v/>
      </c>
      <c r="S31" s="361"/>
      <c r="T31" s="361"/>
      <c r="U31" s="362"/>
      <c r="V31" s="360" t="str">
        <f>IF((SUM(V25:X30)=0),"",SUM(V25:X30))</f>
        <v/>
      </c>
      <c r="W31" s="361"/>
      <c r="X31" s="362"/>
      <c r="Y31" s="360" t="str">
        <f>IF((SUM(Y25:AA30)=0),"",SUM(Y25:AA30))</f>
        <v/>
      </c>
      <c r="Z31" s="361"/>
      <c r="AA31" s="362"/>
      <c r="AB31" s="348"/>
      <c r="AC31" s="349"/>
      <c r="AD31" s="349"/>
      <c r="AE31" s="349"/>
      <c r="AF31" s="349"/>
      <c r="AG31" s="350"/>
      <c r="AH31" s="106"/>
      <c r="AJ31" s="136"/>
      <c r="AK31" s="182"/>
      <c r="AL31" s="275" t="s">
        <v>49</v>
      </c>
      <c r="AM31" s="276"/>
      <c r="AN31" s="276"/>
      <c r="AO31" s="276"/>
      <c r="AP31" s="276"/>
      <c r="AQ31" s="277"/>
      <c r="AR31" s="182"/>
      <c r="AS31" s="183"/>
      <c r="AT31" s="146"/>
      <c r="AU31" s="146"/>
      <c r="AV31" s="146"/>
      <c r="AW31" s="146"/>
      <c r="AX31" s="146"/>
      <c r="AY31" s="146"/>
      <c r="AZ31" s="182"/>
      <c r="BA31" s="278">
        <f>IF((SUM(BA25:BD30)=0),"",SUM(BA25:BD30))</f>
        <v>5800000</v>
      </c>
      <c r="BB31" s="279"/>
      <c r="BC31" s="279"/>
      <c r="BD31" s="280"/>
      <c r="BE31" s="278">
        <f>IF((SUM(BE25:BG30)=0),"",SUM(BE25:BG30))</f>
        <v>2700000</v>
      </c>
      <c r="BF31" s="279"/>
      <c r="BG31" s="280"/>
      <c r="BH31" s="278">
        <f>IF((SUM(BH25:BJ30)=0),"",SUM(BH25:BJ30))</f>
        <v>3100000</v>
      </c>
      <c r="BI31" s="279"/>
      <c r="BJ31" s="280"/>
      <c r="BK31" s="281"/>
      <c r="BL31" s="282"/>
      <c r="BM31" s="282"/>
      <c r="BN31" s="282"/>
      <c r="BO31" s="282"/>
      <c r="BP31" s="283"/>
      <c r="BQ31" s="184"/>
    </row>
    <row r="32" spans="1:69" ht="3.75" customHeight="1">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row>
    <row r="33" spans="1:69" ht="13.5" customHeight="1">
      <c r="B33" s="16" t="s">
        <v>238</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AJ33" s="136"/>
      <c r="AK33" s="159" t="s">
        <v>238</v>
      </c>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36"/>
      <c r="BJ33" s="136"/>
      <c r="BK33" s="136"/>
      <c r="BL33" s="136"/>
      <c r="BM33" s="136"/>
      <c r="BN33" s="136"/>
      <c r="BO33" s="136"/>
      <c r="BP33" s="136"/>
      <c r="BQ33" s="136"/>
    </row>
    <row r="34" spans="1:69" ht="13.5" customHeight="1">
      <c r="B34" s="126" t="s">
        <v>239</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AJ34" s="136"/>
      <c r="AK34" s="164" t="s">
        <v>239</v>
      </c>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36"/>
      <c r="BJ34" s="136"/>
      <c r="BK34" s="136"/>
      <c r="BL34" s="136"/>
      <c r="BM34" s="136"/>
      <c r="BN34" s="136"/>
      <c r="BO34" s="136"/>
      <c r="BP34" s="136"/>
      <c r="BQ34" s="136"/>
    </row>
    <row r="35" spans="1:69" ht="13.5" customHeight="1">
      <c r="B35" s="16" t="s">
        <v>240</v>
      </c>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AJ35" s="136"/>
      <c r="AK35" s="159" t="s">
        <v>240</v>
      </c>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36"/>
      <c r="BJ35" s="136"/>
      <c r="BK35" s="136"/>
      <c r="BL35" s="136"/>
      <c r="BM35" s="136"/>
      <c r="BN35" s="136"/>
      <c r="BO35" s="136"/>
      <c r="BP35" s="136"/>
      <c r="BQ35" s="136"/>
    </row>
    <row r="36" spans="1:69" ht="13.5" customHeight="1">
      <c r="B36" s="126" t="s">
        <v>241</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AJ36" s="136"/>
      <c r="AK36" s="164" t="s">
        <v>241</v>
      </c>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36"/>
      <c r="BJ36" s="136"/>
      <c r="BK36" s="136"/>
      <c r="BL36" s="136"/>
      <c r="BM36" s="136"/>
      <c r="BN36" s="136"/>
      <c r="BO36" s="136"/>
      <c r="BP36" s="136"/>
      <c r="BQ36" s="136"/>
    </row>
    <row r="37" spans="1:69" ht="13.5" customHeight="1">
      <c r="B37" s="126" t="s">
        <v>242</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AJ37" s="136"/>
      <c r="AK37" s="164" t="s">
        <v>242</v>
      </c>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36"/>
      <c r="BJ37" s="136"/>
      <c r="BK37" s="136"/>
      <c r="BL37" s="136"/>
      <c r="BM37" s="136"/>
      <c r="BN37" s="136"/>
      <c r="BO37" s="136"/>
      <c r="BP37" s="136"/>
      <c r="BQ37" s="136"/>
    </row>
    <row r="38" spans="1:69" s="105" customFormat="1" ht="13.5" customHeight="1">
      <c r="A38" s="101"/>
      <c r="B38" s="102"/>
      <c r="C38" s="103"/>
      <c r="D38" s="104"/>
      <c r="E38" s="104"/>
      <c r="F38" s="104"/>
      <c r="G38" s="104"/>
      <c r="H38" s="104"/>
      <c r="I38" s="104"/>
      <c r="J38" s="101"/>
      <c r="K38" s="101"/>
      <c r="L38" s="101"/>
      <c r="M38" s="101"/>
      <c r="N38" s="101"/>
      <c r="O38" s="101"/>
      <c r="P38" s="101"/>
      <c r="Q38" s="101"/>
      <c r="R38" s="101"/>
      <c r="S38" s="101"/>
      <c r="T38" s="101"/>
      <c r="U38" s="101"/>
      <c r="V38" s="101"/>
      <c r="W38" s="101"/>
      <c r="X38" s="101"/>
      <c r="Y38" s="101"/>
      <c r="Z38" s="101"/>
      <c r="AJ38" s="186"/>
      <c r="AK38" s="187"/>
      <c r="AL38" s="188"/>
      <c r="AM38" s="189"/>
      <c r="AN38" s="189"/>
      <c r="AO38" s="189"/>
      <c r="AP38" s="189"/>
      <c r="AQ38" s="189"/>
      <c r="AR38" s="189"/>
      <c r="AS38" s="186"/>
      <c r="AT38" s="186"/>
      <c r="AU38" s="186"/>
      <c r="AV38" s="186"/>
      <c r="AW38" s="186"/>
      <c r="AX38" s="186"/>
      <c r="AY38" s="186"/>
      <c r="AZ38" s="186"/>
      <c r="BA38" s="186"/>
      <c r="BB38" s="186"/>
      <c r="BC38" s="186"/>
      <c r="BD38" s="186"/>
      <c r="BE38" s="186"/>
      <c r="BF38" s="186"/>
      <c r="BG38" s="186"/>
      <c r="BH38" s="186"/>
      <c r="BI38" s="186"/>
      <c r="BJ38" s="190"/>
      <c r="BK38" s="190"/>
      <c r="BL38" s="190"/>
      <c r="BM38" s="190"/>
      <c r="BN38" s="190"/>
      <c r="BO38" s="190"/>
      <c r="BP38" s="190"/>
      <c r="BQ38" s="190"/>
    </row>
    <row r="39" spans="1:69" s="3" customFormat="1" ht="16.5" customHeight="1">
      <c r="A39" s="28" t="s">
        <v>243</v>
      </c>
      <c r="P39" s="8" t="s">
        <v>76</v>
      </c>
      <c r="Q39" s="17"/>
      <c r="R39" s="17"/>
      <c r="S39" s="17"/>
      <c r="T39" s="18"/>
      <c r="U39" s="354" t="str">
        <f>IF('様式5-1'!AB30="","",'様式5-1'!AB30)</f>
        <v/>
      </c>
      <c r="V39" s="355"/>
      <c r="W39" s="355"/>
      <c r="X39" s="114" t="s">
        <v>72</v>
      </c>
      <c r="AJ39" s="141" t="s">
        <v>243</v>
      </c>
      <c r="AK39" s="142"/>
      <c r="AL39" s="142"/>
      <c r="AM39" s="142"/>
      <c r="AN39" s="142"/>
      <c r="AO39" s="142"/>
      <c r="AP39" s="142"/>
      <c r="AQ39" s="142"/>
      <c r="AR39" s="142"/>
      <c r="AS39" s="142"/>
      <c r="AT39" s="142"/>
      <c r="AU39" s="142"/>
      <c r="AV39" s="142"/>
      <c r="AW39" s="142"/>
      <c r="AX39" s="142"/>
      <c r="AY39" s="191" t="s">
        <v>76</v>
      </c>
      <c r="AZ39" s="192"/>
      <c r="BA39" s="192"/>
      <c r="BB39" s="192"/>
      <c r="BC39" s="184"/>
      <c r="BD39" s="270">
        <f>IF('様式5-1'!BF30="","",'様式5-1'!BF30)</f>
        <v>287</v>
      </c>
      <c r="BE39" s="271"/>
      <c r="BF39" s="271"/>
      <c r="BG39" s="193" t="s">
        <v>72</v>
      </c>
      <c r="BH39" s="142"/>
      <c r="BI39" s="142"/>
      <c r="BJ39" s="142"/>
      <c r="BK39" s="142"/>
      <c r="BL39" s="142"/>
      <c r="BM39" s="142"/>
      <c r="BN39" s="142"/>
      <c r="BO39" s="142"/>
      <c r="BP39" s="142"/>
      <c r="BQ39" s="142"/>
    </row>
    <row r="40" spans="1:69" s="3" customFormat="1" ht="16.5" customHeight="1">
      <c r="B40" s="16" t="s">
        <v>244</v>
      </c>
      <c r="P40" s="22" t="s">
        <v>77</v>
      </c>
      <c r="Q40" s="23"/>
      <c r="R40" s="23"/>
      <c r="S40" s="24"/>
      <c r="T40" s="10"/>
      <c r="U40" s="357" t="str">
        <f>IF('様式5-1'!AB36="","",'様式5-1'!AB36)</f>
        <v/>
      </c>
      <c r="V40" s="358"/>
      <c r="W40" s="359"/>
      <c r="X40" s="114" t="s">
        <v>38</v>
      </c>
      <c r="AJ40" s="142"/>
      <c r="AK40" s="159" t="s">
        <v>244</v>
      </c>
      <c r="AL40" s="142"/>
      <c r="AM40" s="142"/>
      <c r="AN40" s="142"/>
      <c r="AO40" s="142"/>
      <c r="AP40" s="142"/>
      <c r="AQ40" s="142"/>
      <c r="AR40" s="142"/>
      <c r="AS40" s="142"/>
      <c r="AT40" s="142"/>
      <c r="AU40" s="142"/>
      <c r="AV40" s="142"/>
      <c r="AW40" s="142"/>
      <c r="AX40" s="142"/>
      <c r="AY40" s="194" t="s">
        <v>77</v>
      </c>
      <c r="AZ40" s="195"/>
      <c r="BA40" s="195"/>
      <c r="BB40" s="196"/>
      <c r="BC40" s="197"/>
      <c r="BD40" s="272">
        <f>IF('様式5-1'!BF36="","",'様式5-1'!BF36)</f>
        <v>1167996</v>
      </c>
      <c r="BE40" s="273"/>
      <c r="BF40" s="274"/>
      <c r="BG40" s="193" t="s">
        <v>38</v>
      </c>
      <c r="BH40" s="142"/>
      <c r="BI40" s="142"/>
      <c r="BJ40" s="142"/>
      <c r="BK40" s="142"/>
      <c r="BL40" s="142"/>
      <c r="BM40" s="142"/>
      <c r="BN40" s="142"/>
      <c r="BO40" s="142"/>
      <c r="BP40" s="142"/>
      <c r="BQ40" s="142"/>
    </row>
    <row r="41" spans="1:69" s="3" customFormat="1" ht="16.5" customHeight="1">
      <c r="P41" s="22" t="s">
        <v>1</v>
      </c>
      <c r="Q41" s="23"/>
      <c r="R41" s="24"/>
      <c r="S41" s="17"/>
      <c r="T41" s="17"/>
      <c r="U41" s="357" t="str">
        <f>IF('様式5-1'!AB42="","",'様式5-1'!AB42)</f>
        <v/>
      </c>
      <c r="V41" s="358"/>
      <c r="W41" s="359"/>
      <c r="X41" s="114" t="s">
        <v>0</v>
      </c>
      <c r="AJ41" s="142"/>
      <c r="AK41" s="142"/>
      <c r="AL41" s="142"/>
      <c r="AM41" s="142"/>
      <c r="AN41" s="142"/>
      <c r="AO41" s="142"/>
      <c r="AP41" s="142"/>
      <c r="AQ41" s="142"/>
      <c r="AR41" s="142"/>
      <c r="AS41" s="142"/>
      <c r="AT41" s="142"/>
      <c r="AU41" s="142"/>
      <c r="AV41" s="142"/>
      <c r="AW41" s="142"/>
      <c r="AX41" s="142"/>
      <c r="AY41" s="194" t="s">
        <v>1</v>
      </c>
      <c r="AZ41" s="195"/>
      <c r="BA41" s="196"/>
      <c r="BB41" s="192"/>
      <c r="BC41" s="192"/>
      <c r="BD41" s="272">
        <f>IF('様式5-1'!BF42="","",'様式5-1'!BF42)</f>
        <v>58</v>
      </c>
      <c r="BE41" s="273"/>
      <c r="BF41" s="274"/>
      <c r="BG41" s="193" t="s">
        <v>0</v>
      </c>
      <c r="BH41" s="142"/>
      <c r="BI41" s="142"/>
      <c r="BJ41" s="142"/>
      <c r="BK41" s="142"/>
      <c r="BL41" s="142"/>
      <c r="BM41" s="142"/>
      <c r="BN41" s="142"/>
      <c r="BO41" s="142"/>
      <c r="BP41" s="142"/>
      <c r="BQ41" s="142"/>
    </row>
    <row r="42" spans="1:69" s="3" customFormat="1" ht="18" customHeight="1"/>
    <row r="43" spans="1:69" ht="18" customHeight="1"/>
  </sheetData>
  <sheetProtection selectLockedCells="1"/>
  <mergeCells count="158">
    <mergeCell ref="A3:AH3"/>
    <mergeCell ref="B6:J6"/>
    <mergeCell ref="B7:J7"/>
    <mergeCell ref="K6:U6"/>
    <mergeCell ref="K7:U7"/>
    <mergeCell ref="B16:K16"/>
    <mergeCell ref="L16:AB16"/>
    <mergeCell ref="B17:J17"/>
    <mergeCell ref="L17:N17"/>
    <mergeCell ref="U17:W17"/>
    <mergeCell ref="B11:F11"/>
    <mergeCell ref="T11:X11"/>
    <mergeCell ref="AF11:AH11"/>
    <mergeCell ref="B10:F10"/>
    <mergeCell ref="T10:X10"/>
    <mergeCell ref="AF10:AH10"/>
    <mergeCell ref="G10:I10"/>
    <mergeCell ref="G11:I11"/>
    <mergeCell ref="Y10:Z10"/>
    <mergeCell ref="Y11:Z11"/>
    <mergeCell ref="B12:F12"/>
    <mergeCell ref="G12:N12"/>
    <mergeCell ref="AB12:AF12"/>
    <mergeCell ref="B13:F13"/>
    <mergeCell ref="G13:N13"/>
    <mergeCell ref="AB13:AF13"/>
    <mergeCell ref="R23:U23"/>
    <mergeCell ref="V23:X23"/>
    <mergeCell ref="AB26:AG26"/>
    <mergeCell ref="AB27:AG27"/>
    <mergeCell ref="AB28:AG28"/>
    <mergeCell ref="AB23:AG24"/>
    <mergeCell ref="AB25:AG25"/>
    <mergeCell ref="C26:H26"/>
    <mergeCell ref="R25:U25"/>
    <mergeCell ref="C25:H25"/>
    <mergeCell ref="C28:H28"/>
    <mergeCell ref="C27:H27"/>
    <mergeCell ref="R27:U27"/>
    <mergeCell ref="R28:U28"/>
    <mergeCell ref="J25:K25"/>
    <mergeCell ref="C23:H24"/>
    <mergeCell ref="I23:I24"/>
    <mergeCell ref="J23:P24"/>
    <mergeCell ref="Y23:AA23"/>
    <mergeCell ref="Y24:AA24"/>
    <mergeCell ref="Y25:AA25"/>
    <mergeCell ref="Y26:AA26"/>
    <mergeCell ref="C31:H31"/>
    <mergeCell ref="R31:U31"/>
    <mergeCell ref="V30:X30"/>
    <mergeCell ref="V31:X31"/>
    <mergeCell ref="V28:X28"/>
    <mergeCell ref="V29:X29"/>
    <mergeCell ref="V26:X26"/>
    <mergeCell ref="V27:X27"/>
    <mergeCell ref="J26:K26"/>
    <mergeCell ref="J27:K27"/>
    <mergeCell ref="J28:K28"/>
    <mergeCell ref="J29:K29"/>
    <mergeCell ref="C30:H30"/>
    <mergeCell ref="R30:U30"/>
    <mergeCell ref="C29:H29"/>
    <mergeCell ref="J30:K30"/>
    <mergeCell ref="AB30:AG30"/>
    <mergeCell ref="AB31:AG31"/>
    <mergeCell ref="V24:X24"/>
    <mergeCell ref="V25:X25"/>
    <mergeCell ref="AB29:AG29"/>
    <mergeCell ref="R29:U29"/>
    <mergeCell ref="U40:W40"/>
    <mergeCell ref="U41:W41"/>
    <mergeCell ref="U39:W39"/>
    <mergeCell ref="R26:U26"/>
    <mergeCell ref="Y31:AA31"/>
    <mergeCell ref="Y29:AA29"/>
    <mergeCell ref="Y30:AA30"/>
    <mergeCell ref="R24:U24"/>
    <mergeCell ref="Y27:AA27"/>
    <mergeCell ref="Y28:AA28"/>
    <mergeCell ref="AK10:AO10"/>
    <mergeCell ref="AP10:AR10"/>
    <mergeCell ref="BC10:BG10"/>
    <mergeCell ref="BH10:BI10"/>
    <mergeCell ref="BO10:BQ10"/>
    <mergeCell ref="AJ3:BQ3"/>
    <mergeCell ref="AK6:AS6"/>
    <mergeCell ref="AT6:BD6"/>
    <mergeCell ref="AK7:AS7"/>
    <mergeCell ref="AT7:BD7"/>
    <mergeCell ref="AP12:AW12"/>
    <mergeCell ref="BK12:BO12"/>
    <mergeCell ref="AP13:AW13"/>
    <mergeCell ref="BK13:BO13"/>
    <mergeCell ref="AK16:AT16"/>
    <mergeCell ref="AU16:BK16"/>
    <mergeCell ref="AK11:AO11"/>
    <mergeCell ref="AP11:AR11"/>
    <mergeCell ref="BC11:BG11"/>
    <mergeCell ref="BH11:BI11"/>
    <mergeCell ref="BO11:BQ11"/>
    <mergeCell ref="BH23:BJ23"/>
    <mergeCell ref="BK23:BP24"/>
    <mergeCell ref="BA24:BD24"/>
    <mergeCell ref="BE24:BG24"/>
    <mergeCell ref="BH24:BJ24"/>
    <mergeCell ref="AK17:AS17"/>
    <mergeCell ref="AU17:AW17"/>
    <mergeCell ref="BD17:BF17"/>
    <mergeCell ref="AL23:AQ24"/>
    <mergeCell ref="AR23:AR24"/>
    <mergeCell ref="AS23:AY24"/>
    <mergeCell ref="BA23:BD23"/>
    <mergeCell ref="BE23:BG23"/>
    <mergeCell ref="BK25:BP25"/>
    <mergeCell ref="AL26:AQ26"/>
    <mergeCell ref="AS26:AT26"/>
    <mergeCell ref="BA26:BD26"/>
    <mergeCell ref="BE26:BG26"/>
    <mergeCell ref="BH26:BJ26"/>
    <mergeCell ref="BK26:BP26"/>
    <mergeCell ref="AL25:AQ25"/>
    <mergeCell ref="AS25:AT25"/>
    <mergeCell ref="BA25:BD25"/>
    <mergeCell ref="BE25:BG25"/>
    <mergeCell ref="BH25:BJ25"/>
    <mergeCell ref="BK27:BP27"/>
    <mergeCell ref="AL28:AQ28"/>
    <mergeCell ref="AS28:AT28"/>
    <mergeCell ref="BA28:BD28"/>
    <mergeCell ref="BE28:BG28"/>
    <mergeCell ref="BH28:BJ28"/>
    <mergeCell ref="BK28:BP28"/>
    <mergeCell ref="AL27:AQ27"/>
    <mergeCell ref="AS27:AT27"/>
    <mergeCell ref="BA27:BD27"/>
    <mergeCell ref="BE27:BG27"/>
    <mergeCell ref="BH27:BJ27"/>
    <mergeCell ref="BD39:BF39"/>
    <mergeCell ref="BD40:BF40"/>
    <mergeCell ref="BD41:BF41"/>
    <mergeCell ref="AL31:AQ31"/>
    <mergeCell ref="BA31:BD31"/>
    <mergeCell ref="BE31:BG31"/>
    <mergeCell ref="BH31:BJ31"/>
    <mergeCell ref="BK31:BP31"/>
    <mergeCell ref="BK29:BP29"/>
    <mergeCell ref="AL30:AQ30"/>
    <mergeCell ref="AS30:AT30"/>
    <mergeCell ref="BA30:BD30"/>
    <mergeCell ref="BE30:BG30"/>
    <mergeCell ref="BH30:BJ30"/>
    <mergeCell ref="BK30:BP30"/>
    <mergeCell ref="AL29:AQ29"/>
    <mergeCell ref="AS29:AT29"/>
    <mergeCell ref="BA29:BD29"/>
    <mergeCell ref="BE29:BG29"/>
    <mergeCell ref="BH29:BJ29"/>
  </mergeCells>
  <phoneticPr fontId="6"/>
  <dataValidations count="3">
    <dataValidation type="list" errorStyle="information" allowBlank="1" showInputMessage="1" showErrorMessage="1" sqref="G12:N12 AP12:AW12" xr:uid="{574BB8F8-EF98-4028-A8B0-81FF290F88B6}">
      <formula1>"新　　設,増　　設"</formula1>
    </dataValidation>
    <dataValidation errorStyle="information" allowBlank="1" showInputMessage="1" showErrorMessage="1" sqref="K11 G10:I11 Y10:Z11 J25:K30 AT11 AP10:AR11 BH10:BI11 AS25:AT30" xr:uid="{6E14128F-65FA-4537-8273-BE7A648DF449}"/>
    <dataValidation type="list" errorStyle="information" allowBlank="1" showInputMessage="1" showErrorMessage="1" sqref="G13:N13 AP13:AW13" xr:uid="{FAA9F2FA-B629-42AC-91BC-8FACDBECAADC}">
      <formula1>"所　　在,隣　　接"</formula1>
    </dataValidation>
  </dataValidations>
  <pageMargins left="0.39370078740157483" right="0.19685039370078741" top="0.47244094488188981" bottom="0.23622047244094491" header="0.31496062992125984" footer="0.19685039370078741"/>
  <pageSetup paperSize="9" scale="9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H51"/>
  <sheetViews>
    <sheetView showGridLines="0" zoomScaleNormal="100" workbookViewId="0"/>
  </sheetViews>
  <sheetFormatPr defaultRowHeight="13.5" customHeight="1"/>
  <cols>
    <col min="1" max="1" width="1.625" style="12" customWidth="1"/>
    <col min="2" max="2" width="3.625" style="12" customWidth="1"/>
    <col min="3" max="4" width="3.5" style="12" customWidth="1"/>
    <col min="5" max="5" width="9.875" style="3" customWidth="1"/>
    <col min="6" max="6" width="8.75" style="3" customWidth="1"/>
    <col min="7" max="7" width="8.875" style="3" customWidth="1"/>
    <col min="8" max="8" width="9.25" style="3" customWidth="1"/>
    <col min="9" max="9" width="6.25" style="12" customWidth="1"/>
    <col min="10" max="10" width="15.625" style="12" customWidth="1"/>
    <col min="11" max="11" width="6.375" style="12" customWidth="1"/>
    <col min="12" max="12" width="3.125" style="12" customWidth="1"/>
    <col min="13" max="13" width="2.625" style="12" customWidth="1"/>
    <col min="14" max="14" width="3.75" style="12" customWidth="1"/>
    <col min="15" max="15" width="5.5" style="12" customWidth="1"/>
    <col min="16" max="16" width="2" style="12" customWidth="1"/>
    <col min="17" max="17" width="1.125" style="12" customWidth="1"/>
    <col min="18" max="18" width="4.25" style="12" customWidth="1"/>
    <col min="19" max="19" width="2.75" style="12" customWidth="1"/>
    <col min="20" max="20" width="4.375" style="12" customWidth="1"/>
    <col min="21" max="21" width="5.125" style="12" customWidth="1"/>
    <col min="22" max="22" width="3.25" style="12" customWidth="1"/>
    <col min="23" max="23" width="3" style="12" customWidth="1"/>
    <col min="24" max="24" width="3.875" style="12" customWidth="1"/>
    <col min="25" max="25" width="3.25" style="12" customWidth="1"/>
    <col min="26" max="26" width="3.375" style="12" customWidth="1"/>
    <col min="27" max="27" width="1.375" style="12" customWidth="1"/>
    <col min="28" max="28" width="4.125" style="12" customWidth="1"/>
    <col min="29" max="29" width="5.125" style="12" customWidth="1"/>
    <col min="30" max="30" width="4.375" style="12" customWidth="1"/>
    <col min="31" max="31" width="5.75" style="12" customWidth="1"/>
    <col min="32" max="32" width="3.625" style="12" customWidth="1"/>
    <col min="33" max="34" width="3.5" style="12" customWidth="1"/>
    <col min="35" max="35" width="9.875" style="3" customWidth="1"/>
    <col min="36" max="36" width="8.75" style="3" customWidth="1"/>
    <col min="37" max="37" width="8.875" style="3" customWidth="1"/>
    <col min="38" max="38" width="9.25" style="3" customWidth="1"/>
    <col min="39" max="39" width="6.25" style="12" customWidth="1"/>
    <col min="40" max="40" width="15.625" style="12" customWidth="1"/>
    <col min="41" max="41" width="6.375" style="12" customWidth="1"/>
    <col min="42" max="42" width="3.125" style="12" customWidth="1"/>
    <col min="43" max="43" width="2.625" style="12" customWidth="1"/>
    <col min="44" max="44" width="3.75" style="12" customWidth="1"/>
    <col min="45" max="45" width="5.5" style="12" customWidth="1"/>
    <col min="46" max="46" width="2" style="12" customWidth="1"/>
    <col min="47" max="47" width="1.125" style="12" customWidth="1"/>
    <col min="48" max="48" width="4.25" style="12" customWidth="1"/>
    <col min="49" max="49" width="2.75" style="12" customWidth="1"/>
    <col min="50" max="50" width="4.375" style="12" customWidth="1"/>
    <col min="51" max="51" width="5.125" style="12" customWidth="1"/>
    <col min="52" max="52" width="3.25" style="12" customWidth="1"/>
    <col min="53" max="53" width="3" style="12" customWidth="1"/>
    <col min="54" max="54" width="3.875" style="12" customWidth="1"/>
    <col min="55" max="55" width="3.25" style="12" customWidth="1"/>
    <col min="56" max="56" width="3.375" style="12" customWidth="1"/>
    <col min="57" max="57" width="1.375" style="12" customWidth="1"/>
    <col min="58" max="58" width="4.125" style="12" customWidth="1"/>
    <col min="59" max="59" width="6.25" style="12" customWidth="1"/>
    <col min="60" max="60" width="3.625" style="12" customWidth="1"/>
    <col min="61" max="16384" width="9" style="12"/>
  </cols>
  <sheetData>
    <row r="1" spans="2:60" ht="21.75" customHeight="1">
      <c r="I1" s="27"/>
      <c r="AD1" s="42" t="s">
        <v>175</v>
      </c>
      <c r="AE1" s="28"/>
      <c r="AF1" s="135" t="s">
        <v>319</v>
      </c>
      <c r="AG1" s="139"/>
      <c r="AH1" s="139"/>
      <c r="AI1" s="142"/>
      <c r="AJ1" s="142"/>
      <c r="AK1" s="142"/>
      <c r="AL1" s="142"/>
      <c r="AM1" s="206"/>
      <c r="AN1" s="139"/>
      <c r="AO1" s="139"/>
      <c r="AP1" s="139"/>
      <c r="AQ1" s="139"/>
      <c r="AR1" s="139"/>
      <c r="AS1" s="139"/>
      <c r="AT1" s="139"/>
      <c r="AU1" s="139"/>
      <c r="AV1" s="139"/>
      <c r="AW1" s="139"/>
      <c r="AX1" s="139"/>
      <c r="AY1" s="139"/>
      <c r="AZ1" s="139"/>
      <c r="BA1" s="139"/>
      <c r="BB1" s="139"/>
      <c r="BC1" s="139"/>
      <c r="BD1" s="139"/>
      <c r="BE1" s="139"/>
      <c r="BF1" s="139"/>
      <c r="BG1" s="139"/>
      <c r="BH1" s="207" t="s">
        <v>175</v>
      </c>
    </row>
    <row r="2" spans="2:60" ht="19.5" customHeight="1">
      <c r="B2" s="497" t="s">
        <v>61</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29"/>
      <c r="AF2" s="448" t="s">
        <v>61</v>
      </c>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row>
    <row r="3" spans="2:60" ht="3"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29"/>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row>
    <row r="4" spans="2:60" ht="16.5" customHeight="1">
      <c r="B4" s="12" t="s">
        <v>172</v>
      </c>
      <c r="AD4" s="13"/>
      <c r="AF4" s="139" t="s">
        <v>172</v>
      </c>
      <c r="AG4" s="139"/>
      <c r="AH4" s="139"/>
      <c r="AI4" s="142"/>
      <c r="AJ4" s="142"/>
      <c r="AK4" s="142"/>
      <c r="AL4" s="142"/>
      <c r="AM4" s="139"/>
      <c r="AN4" s="139"/>
      <c r="AO4" s="139"/>
      <c r="AP4" s="139"/>
      <c r="AQ4" s="139"/>
      <c r="AR4" s="139"/>
      <c r="AS4" s="139"/>
      <c r="AT4" s="139"/>
      <c r="AU4" s="139"/>
      <c r="AV4" s="139"/>
      <c r="AW4" s="139"/>
      <c r="AX4" s="139"/>
      <c r="AY4" s="139"/>
      <c r="AZ4" s="139"/>
      <c r="BA4" s="139"/>
      <c r="BB4" s="139"/>
      <c r="BC4" s="139"/>
      <c r="BD4" s="139"/>
      <c r="BE4" s="139"/>
      <c r="BF4" s="139"/>
      <c r="BG4" s="139"/>
      <c r="BH4" s="144"/>
    </row>
    <row r="5" spans="2:60" ht="18" customHeight="1">
      <c r="B5" s="12" t="s">
        <v>188</v>
      </c>
      <c r="X5" s="30"/>
      <c r="AD5" s="4"/>
      <c r="AF5" s="139" t="s">
        <v>188</v>
      </c>
      <c r="AG5" s="139"/>
      <c r="AH5" s="139"/>
      <c r="AI5" s="142"/>
      <c r="AJ5" s="142"/>
      <c r="AK5" s="142"/>
      <c r="AL5" s="142"/>
      <c r="AM5" s="139"/>
      <c r="AN5" s="139"/>
      <c r="AO5" s="139"/>
      <c r="AP5" s="139"/>
      <c r="AQ5" s="139"/>
      <c r="AR5" s="139"/>
      <c r="AS5" s="139"/>
      <c r="AT5" s="139"/>
      <c r="AU5" s="139"/>
      <c r="AV5" s="139"/>
      <c r="AW5" s="139"/>
      <c r="AX5" s="139"/>
      <c r="AY5" s="139"/>
      <c r="AZ5" s="139"/>
      <c r="BA5" s="139"/>
      <c r="BB5" s="209"/>
      <c r="BC5" s="139"/>
      <c r="BD5" s="139"/>
      <c r="BE5" s="139"/>
      <c r="BF5" s="139"/>
      <c r="BG5" s="139"/>
      <c r="BH5" s="143"/>
    </row>
    <row r="6" spans="2:60" ht="21.75" customHeight="1">
      <c r="B6" s="376" t="s">
        <v>160</v>
      </c>
      <c r="C6" s="377"/>
      <c r="D6" s="378"/>
      <c r="E6" s="382" t="s">
        <v>158</v>
      </c>
      <c r="F6" s="383"/>
      <c r="G6" s="384"/>
      <c r="H6" s="376" t="s">
        <v>162</v>
      </c>
      <c r="I6" s="378"/>
      <c r="J6" s="382" t="s">
        <v>163</v>
      </c>
      <c r="K6" s="383"/>
      <c r="L6" s="383"/>
      <c r="M6" s="384"/>
      <c r="N6" s="382" t="s">
        <v>159</v>
      </c>
      <c r="O6" s="383"/>
      <c r="P6" s="383"/>
      <c r="Q6" s="384"/>
      <c r="R6" s="457" t="s">
        <v>181</v>
      </c>
      <c r="S6" s="458"/>
      <c r="T6" s="458"/>
      <c r="U6" s="459"/>
      <c r="V6" s="457" t="s">
        <v>179</v>
      </c>
      <c r="W6" s="458"/>
      <c r="X6" s="458"/>
      <c r="Y6" s="458"/>
      <c r="Z6" s="459"/>
      <c r="AA6" s="457" t="s">
        <v>178</v>
      </c>
      <c r="AB6" s="458"/>
      <c r="AC6" s="458"/>
      <c r="AD6" s="459"/>
      <c r="AF6" s="329" t="s">
        <v>160</v>
      </c>
      <c r="AG6" s="330"/>
      <c r="AH6" s="331"/>
      <c r="AI6" s="313" t="s">
        <v>158</v>
      </c>
      <c r="AJ6" s="314"/>
      <c r="AK6" s="315"/>
      <c r="AL6" s="329" t="s">
        <v>162</v>
      </c>
      <c r="AM6" s="331"/>
      <c r="AN6" s="313" t="s">
        <v>163</v>
      </c>
      <c r="AO6" s="314"/>
      <c r="AP6" s="314"/>
      <c r="AQ6" s="315"/>
      <c r="AR6" s="313" t="s">
        <v>159</v>
      </c>
      <c r="AS6" s="314"/>
      <c r="AT6" s="314"/>
      <c r="AU6" s="315"/>
      <c r="AV6" s="420" t="s">
        <v>181</v>
      </c>
      <c r="AW6" s="449"/>
      <c r="AX6" s="449"/>
      <c r="AY6" s="450"/>
      <c r="AZ6" s="420" t="s">
        <v>179</v>
      </c>
      <c r="BA6" s="449"/>
      <c r="BB6" s="449"/>
      <c r="BC6" s="449"/>
      <c r="BD6" s="450"/>
      <c r="BE6" s="420" t="s">
        <v>178</v>
      </c>
      <c r="BF6" s="449"/>
      <c r="BG6" s="449"/>
      <c r="BH6" s="450"/>
    </row>
    <row r="7" spans="2:60" s="30" customFormat="1" ht="15.75" customHeight="1">
      <c r="B7" s="351"/>
      <c r="C7" s="352"/>
      <c r="D7" s="353"/>
      <c r="E7" s="385"/>
      <c r="F7" s="386"/>
      <c r="G7" s="387"/>
      <c r="H7" s="351"/>
      <c r="I7" s="353"/>
      <c r="J7" s="385"/>
      <c r="K7" s="386"/>
      <c r="L7" s="386"/>
      <c r="M7" s="387"/>
      <c r="N7" s="385"/>
      <c r="O7" s="386"/>
      <c r="P7" s="386"/>
      <c r="Q7" s="387"/>
      <c r="R7" s="351" t="s">
        <v>180</v>
      </c>
      <c r="S7" s="352"/>
      <c r="T7" s="352"/>
      <c r="U7" s="353"/>
      <c r="V7" s="460" t="s">
        <v>161</v>
      </c>
      <c r="W7" s="461"/>
      <c r="X7" s="461"/>
      <c r="Y7" s="461"/>
      <c r="Z7" s="462"/>
      <c r="AA7" s="463" t="s">
        <v>154</v>
      </c>
      <c r="AB7" s="464"/>
      <c r="AC7" s="464"/>
      <c r="AD7" s="465"/>
      <c r="AF7" s="319"/>
      <c r="AG7" s="320"/>
      <c r="AH7" s="321"/>
      <c r="AI7" s="316"/>
      <c r="AJ7" s="317"/>
      <c r="AK7" s="318"/>
      <c r="AL7" s="319"/>
      <c r="AM7" s="321"/>
      <c r="AN7" s="316"/>
      <c r="AO7" s="317"/>
      <c r="AP7" s="317"/>
      <c r="AQ7" s="318"/>
      <c r="AR7" s="316"/>
      <c r="AS7" s="317"/>
      <c r="AT7" s="317"/>
      <c r="AU7" s="318"/>
      <c r="AV7" s="319" t="s">
        <v>180</v>
      </c>
      <c r="AW7" s="320"/>
      <c r="AX7" s="320"/>
      <c r="AY7" s="321"/>
      <c r="AZ7" s="451" t="s">
        <v>161</v>
      </c>
      <c r="BA7" s="452"/>
      <c r="BB7" s="452"/>
      <c r="BC7" s="452"/>
      <c r="BD7" s="453"/>
      <c r="BE7" s="454" t="s">
        <v>154</v>
      </c>
      <c r="BF7" s="455"/>
      <c r="BG7" s="455"/>
      <c r="BH7" s="456"/>
    </row>
    <row r="8" spans="2:60" ht="15" customHeight="1">
      <c r="B8" s="472"/>
      <c r="C8" s="473"/>
      <c r="D8" s="474"/>
      <c r="E8" s="498" t="str">
        <f>IF(B8=0," ",VLOOKUP(B8,リスト!$B$3:$E$76,3,FALSE))</f>
        <v xml:space="preserve"> </v>
      </c>
      <c r="F8" s="499"/>
      <c r="G8" s="500"/>
      <c r="H8" s="498"/>
      <c r="I8" s="500"/>
      <c r="J8" s="371"/>
      <c r="K8" s="372"/>
      <c r="L8" s="372"/>
      <c r="M8" s="373"/>
      <c r="N8" s="472" t="str">
        <f>IF(B8=0," ",VLOOKUP($B8,リスト!$B$3:$E$76,2,FALSE))</f>
        <v xml:space="preserve"> </v>
      </c>
      <c r="O8" s="473"/>
      <c r="P8" s="473"/>
      <c r="Q8" s="474"/>
      <c r="R8" s="466"/>
      <c r="S8" s="467"/>
      <c r="T8" s="467"/>
      <c r="U8" s="468"/>
      <c r="V8" s="469"/>
      <c r="W8" s="470"/>
      <c r="X8" s="470"/>
      <c r="Y8" s="470"/>
      <c r="Z8" s="471"/>
      <c r="AA8" s="467"/>
      <c r="AB8" s="467"/>
      <c r="AC8" s="467"/>
      <c r="AD8" s="468"/>
      <c r="AF8" s="425" t="s">
        <v>336</v>
      </c>
      <c r="AG8" s="426"/>
      <c r="AH8" s="427"/>
      <c r="AI8" s="428" t="str">
        <f>IF(AF8=0," ",VLOOKUP(AF8,リスト!$B$3:$E$76,3,FALSE))</f>
        <v>R1.10.1 ～ R2.3.31</v>
      </c>
      <c r="AJ8" s="429"/>
      <c r="AK8" s="430"/>
      <c r="AL8" s="428">
        <v>43739</v>
      </c>
      <c r="AM8" s="430"/>
      <c r="AN8" s="439" t="s">
        <v>340</v>
      </c>
      <c r="AO8" s="440"/>
      <c r="AP8" s="440"/>
      <c r="AQ8" s="441"/>
      <c r="AR8" s="425" t="str">
        <f>IF(AF8=0," ",VLOOKUP($AF8,リスト!$B$3:$E$76,2,FALSE))</f>
        <v>R2上</v>
      </c>
      <c r="AS8" s="426"/>
      <c r="AT8" s="426"/>
      <c r="AU8" s="427"/>
      <c r="AV8" s="442">
        <v>132</v>
      </c>
      <c r="AW8" s="443"/>
      <c r="AX8" s="443"/>
      <c r="AY8" s="444"/>
      <c r="AZ8" s="445">
        <v>505169</v>
      </c>
      <c r="BA8" s="446"/>
      <c r="BB8" s="446"/>
      <c r="BC8" s="446"/>
      <c r="BD8" s="447"/>
      <c r="BE8" s="443">
        <v>44</v>
      </c>
      <c r="BF8" s="443"/>
      <c r="BG8" s="443"/>
      <c r="BH8" s="444"/>
    </row>
    <row r="9" spans="2:60" ht="15" customHeight="1">
      <c r="B9" s="472"/>
      <c r="C9" s="473"/>
      <c r="D9" s="474"/>
      <c r="E9" s="498" t="str">
        <f>IF(B9=0," ",VLOOKUP(B9,リスト!$B$3:$E$76,3,FALSE))</f>
        <v xml:space="preserve"> </v>
      </c>
      <c r="F9" s="499"/>
      <c r="G9" s="500"/>
      <c r="H9" s="498"/>
      <c r="I9" s="500"/>
      <c r="J9" s="371"/>
      <c r="K9" s="372"/>
      <c r="L9" s="372"/>
      <c r="M9" s="373"/>
      <c r="N9" s="472" t="str">
        <f>IF(B9=0," ",VLOOKUP($B9,リスト!$B$3:$E$76,2,FALSE))</f>
        <v xml:space="preserve"> </v>
      </c>
      <c r="O9" s="473"/>
      <c r="P9" s="473"/>
      <c r="Q9" s="474"/>
      <c r="R9" s="466"/>
      <c r="S9" s="467"/>
      <c r="T9" s="467"/>
      <c r="U9" s="468"/>
      <c r="V9" s="469"/>
      <c r="W9" s="470"/>
      <c r="X9" s="470"/>
      <c r="Y9" s="470"/>
      <c r="Z9" s="471"/>
      <c r="AA9" s="467"/>
      <c r="AB9" s="467"/>
      <c r="AC9" s="467"/>
      <c r="AD9" s="468"/>
      <c r="AF9" s="425" t="s">
        <v>337</v>
      </c>
      <c r="AG9" s="426"/>
      <c r="AH9" s="427"/>
      <c r="AI9" s="428" t="str">
        <f>IF(AF9=0," ",VLOOKUP(AF9,リスト!$B$3:$E$76,3,FALSE))</f>
        <v>R2.4.1 ～ R2.9.30</v>
      </c>
      <c r="AJ9" s="429"/>
      <c r="AK9" s="430"/>
      <c r="AL9" s="428"/>
      <c r="AM9" s="430"/>
      <c r="AN9" s="439"/>
      <c r="AO9" s="440"/>
      <c r="AP9" s="440"/>
      <c r="AQ9" s="441"/>
      <c r="AR9" s="425" t="str">
        <f>IF(AF9=0," ",VLOOKUP($AF9,リスト!$B$3:$E$76,2,FALSE))</f>
        <v>R2下</v>
      </c>
      <c r="AS9" s="426"/>
      <c r="AT9" s="426"/>
      <c r="AU9" s="427"/>
      <c r="AV9" s="442">
        <v>150</v>
      </c>
      <c r="AW9" s="443"/>
      <c r="AX9" s="443"/>
      <c r="AY9" s="444"/>
      <c r="AZ9" s="445">
        <v>656979</v>
      </c>
      <c r="BA9" s="446"/>
      <c r="BB9" s="446"/>
      <c r="BC9" s="446"/>
      <c r="BD9" s="447"/>
      <c r="BE9" s="443">
        <v>50</v>
      </c>
      <c r="BF9" s="443"/>
      <c r="BG9" s="443"/>
      <c r="BH9" s="444"/>
    </row>
    <row r="10" spans="2:60" ht="15" customHeight="1">
      <c r="B10" s="472"/>
      <c r="C10" s="473"/>
      <c r="D10" s="474"/>
      <c r="E10" s="498" t="str">
        <f>IF(B10=0," ",VLOOKUP(B10,リスト!$B$3:$E$76,3,FALSE))</f>
        <v xml:space="preserve"> </v>
      </c>
      <c r="F10" s="499"/>
      <c r="G10" s="500"/>
      <c r="H10" s="498"/>
      <c r="I10" s="500"/>
      <c r="J10" s="371"/>
      <c r="K10" s="372"/>
      <c r="L10" s="372"/>
      <c r="M10" s="373"/>
      <c r="N10" s="472" t="str">
        <f>IF(B10=0," ",VLOOKUP($B10,リスト!$B$3:$E$76,2,FALSE))</f>
        <v xml:space="preserve"> </v>
      </c>
      <c r="O10" s="473"/>
      <c r="P10" s="473"/>
      <c r="Q10" s="474"/>
      <c r="R10" s="466"/>
      <c r="S10" s="467"/>
      <c r="T10" s="467"/>
      <c r="U10" s="468"/>
      <c r="V10" s="469"/>
      <c r="W10" s="470"/>
      <c r="X10" s="470"/>
      <c r="Y10" s="470"/>
      <c r="Z10" s="471"/>
      <c r="AA10" s="467"/>
      <c r="AB10" s="467"/>
      <c r="AC10" s="467"/>
      <c r="AD10" s="468"/>
      <c r="AF10" s="425" t="s">
        <v>338</v>
      </c>
      <c r="AG10" s="426"/>
      <c r="AH10" s="427"/>
      <c r="AI10" s="428" t="str">
        <f>IF(AF10=0," ",VLOOKUP(AF10,リスト!$B$3:$E$76,3,FALSE))</f>
        <v>R2.10.1 ～ R3.3.31</v>
      </c>
      <c r="AJ10" s="429"/>
      <c r="AK10" s="430"/>
      <c r="AL10" s="428"/>
      <c r="AM10" s="430"/>
      <c r="AN10" s="439"/>
      <c r="AO10" s="440"/>
      <c r="AP10" s="440"/>
      <c r="AQ10" s="441"/>
      <c r="AR10" s="425" t="str">
        <f>IF(AF10=0," ",VLOOKUP($AF10,リスト!$B$3:$E$76,2,FALSE))</f>
        <v>R3上</v>
      </c>
      <c r="AS10" s="426"/>
      <c r="AT10" s="426"/>
      <c r="AU10" s="427"/>
      <c r="AV10" s="442">
        <v>216</v>
      </c>
      <c r="AW10" s="443"/>
      <c r="AX10" s="443"/>
      <c r="AY10" s="444"/>
      <c r="AZ10" s="445">
        <v>860381</v>
      </c>
      <c r="BA10" s="446"/>
      <c r="BB10" s="446"/>
      <c r="BC10" s="446"/>
      <c r="BD10" s="447"/>
      <c r="BE10" s="443">
        <v>51</v>
      </c>
      <c r="BF10" s="443"/>
      <c r="BG10" s="443"/>
      <c r="BH10" s="444"/>
    </row>
    <row r="11" spans="2:60" ht="15" customHeight="1">
      <c r="B11" s="472"/>
      <c r="C11" s="473"/>
      <c r="D11" s="474"/>
      <c r="E11" s="498" t="str">
        <f>IF(B11=0," ",VLOOKUP(B11,リスト!$B$3:$E$76,3,FALSE))</f>
        <v xml:space="preserve"> </v>
      </c>
      <c r="F11" s="499"/>
      <c r="G11" s="500"/>
      <c r="H11" s="498"/>
      <c r="I11" s="500"/>
      <c r="J11" s="371"/>
      <c r="K11" s="372"/>
      <c r="L11" s="372"/>
      <c r="M11" s="373"/>
      <c r="N11" s="472" t="str">
        <f>IF(B11=0," ",VLOOKUP($B11,リスト!$B$3:$E$76,2,FALSE))</f>
        <v xml:space="preserve"> </v>
      </c>
      <c r="O11" s="473"/>
      <c r="P11" s="473"/>
      <c r="Q11" s="474"/>
      <c r="R11" s="466"/>
      <c r="S11" s="467"/>
      <c r="T11" s="467"/>
      <c r="U11" s="468"/>
      <c r="V11" s="469"/>
      <c r="W11" s="470"/>
      <c r="X11" s="470"/>
      <c r="Y11" s="470"/>
      <c r="Z11" s="471"/>
      <c r="AA11" s="467"/>
      <c r="AB11" s="467"/>
      <c r="AC11" s="467"/>
      <c r="AD11" s="468"/>
      <c r="AF11" s="425" t="s">
        <v>339</v>
      </c>
      <c r="AG11" s="426"/>
      <c r="AH11" s="427"/>
      <c r="AI11" s="428" t="str">
        <f>IF(AF11=0," ",VLOOKUP(AF11,リスト!$B$3:$E$76,3,FALSE))</f>
        <v>R3.4.1 ～ R3.9.30</v>
      </c>
      <c r="AJ11" s="429"/>
      <c r="AK11" s="430"/>
      <c r="AL11" s="428"/>
      <c r="AM11" s="430"/>
      <c r="AN11" s="439"/>
      <c r="AO11" s="440"/>
      <c r="AP11" s="440"/>
      <c r="AQ11" s="441"/>
      <c r="AR11" s="425" t="str">
        <f>IF(AF11=0," ",VLOOKUP($AF11,リスト!$B$3:$E$76,2,FALSE))</f>
        <v>R3下</v>
      </c>
      <c r="AS11" s="426"/>
      <c r="AT11" s="426"/>
      <c r="AU11" s="427"/>
      <c r="AV11" s="442">
        <v>222</v>
      </c>
      <c r="AW11" s="443"/>
      <c r="AX11" s="443"/>
      <c r="AY11" s="444"/>
      <c r="AZ11" s="445">
        <v>949111</v>
      </c>
      <c r="BA11" s="446"/>
      <c r="BB11" s="446"/>
      <c r="BC11" s="446"/>
      <c r="BD11" s="447"/>
      <c r="BE11" s="443">
        <v>51</v>
      </c>
      <c r="BF11" s="443"/>
      <c r="BG11" s="443"/>
      <c r="BH11" s="444"/>
    </row>
    <row r="12" spans="2:60" ht="15" customHeight="1">
      <c r="B12" s="472"/>
      <c r="C12" s="473"/>
      <c r="D12" s="474"/>
      <c r="E12" s="498" t="str">
        <f>IF(B12=0," ",VLOOKUP(B12,リスト!$B$3:$E$76,3,FALSE))</f>
        <v xml:space="preserve"> </v>
      </c>
      <c r="F12" s="499"/>
      <c r="G12" s="500"/>
      <c r="H12" s="498"/>
      <c r="I12" s="500"/>
      <c r="J12" s="371"/>
      <c r="K12" s="372"/>
      <c r="L12" s="372"/>
      <c r="M12" s="373"/>
      <c r="N12" s="472" t="str">
        <f>IF(B12=0," ",VLOOKUP($B12,リスト!$B$3:$E$76,2,FALSE))</f>
        <v xml:space="preserve"> </v>
      </c>
      <c r="O12" s="473"/>
      <c r="P12" s="473"/>
      <c r="Q12" s="474"/>
      <c r="R12" s="466"/>
      <c r="S12" s="467"/>
      <c r="T12" s="467"/>
      <c r="U12" s="468"/>
      <c r="V12" s="469"/>
      <c r="W12" s="470"/>
      <c r="X12" s="470"/>
      <c r="Y12" s="470"/>
      <c r="Z12" s="471"/>
      <c r="AA12" s="467"/>
      <c r="AB12" s="467"/>
      <c r="AC12" s="467"/>
      <c r="AD12" s="468"/>
      <c r="AF12" s="425" t="s">
        <v>343</v>
      </c>
      <c r="AG12" s="426"/>
      <c r="AH12" s="427"/>
      <c r="AI12" s="428" t="str">
        <f>IF(AF12=0," ",VLOOKUP(AF12,リスト!$B$3:$E$76,3,FALSE))</f>
        <v>R3.10.1 ～ R4.3.31</v>
      </c>
      <c r="AJ12" s="429"/>
      <c r="AK12" s="430"/>
      <c r="AL12" s="428">
        <v>44608</v>
      </c>
      <c r="AM12" s="430"/>
      <c r="AN12" s="439" t="s">
        <v>342</v>
      </c>
      <c r="AO12" s="440"/>
      <c r="AP12" s="440"/>
      <c r="AQ12" s="441"/>
      <c r="AR12" s="425" t="str">
        <f>IF(AF12=0," ",VLOOKUP($AF12,リスト!$B$3:$E$76,2,FALSE))</f>
        <v>R4上</v>
      </c>
      <c r="AS12" s="426"/>
      <c r="AT12" s="426"/>
      <c r="AU12" s="427"/>
      <c r="AV12" s="442">
        <v>276</v>
      </c>
      <c r="AW12" s="443"/>
      <c r="AX12" s="443"/>
      <c r="AY12" s="444"/>
      <c r="AZ12" s="445">
        <v>1094107</v>
      </c>
      <c r="BA12" s="446"/>
      <c r="BB12" s="446"/>
      <c r="BC12" s="446"/>
      <c r="BD12" s="447"/>
      <c r="BE12" s="443">
        <v>58</v>
      </c>
      <c r="BF12" s="443"/>
      <c r="BG12" s="443"/>
      <c r="BH12" s="444"/>
    </row>
    <row r="13" spans="2:60" ht="15" customHeight="1">
      <c r="B13" s="472"/>
      <c r="C13" s="473"/>
      <c r="D13" s="474"/>
      <c r="E13" s="498" t="str">
        <f>IF(B13=0," ",VLOOKUP(B13,リスト!$B$3:$E$76,3,FALSE))</f>
        <v xml:space="preserve"> </v>
      </c>
      <c r="F13" s="499"/>
      <c r="G13" s="500"/>
      <c r="H13" s="498"/>
      <c r="I13" s="500"/>
      <c r="J13" s="371"/>
      <c r="K13" s="372"/>
      <c r="L13" s="372"/>
      <c r="M13" s="373"/>
      <c r="N13" s="472" t="str">
        <f>IF(B13=0," ",VLOOKUP($B13,リスト!$B$3:$E$76,2,FALSE))</f>
        <v xml:space="preserve"> </v>
      </c>
      <c r="O13" s="473"/>
      <c r="P13" s="473"/>
      <c r="Q13" s="474"/>
      <c r="R13" s="466"/>
      <c r="S13" s="467"/>
      <c r="T13" s="467"/>
      <c r="U13" s="468"/>
      <c r="V13" s="469"/>
      <c r="W13" s="470"/>
      <c r="X13" s="470"/>
      <c r="Y13" s="470"/>
      <c r="Z13" s="471"/>
      <c r="AA13" s="467"/>
      <c r="AB13" s="467"/>
      <c r="AC13" s="467"/>
      <c r="AD13" s="468"/>
      <c r="AF13" s="425" t="s">
        <v>345</v>
      </c>
      <c r="AG13" s="426"/>
      <c r="AH13" s="427"/>
      <c r="AI13" s="428" t="str">
        <f>IF(AF13=0," ",VLOOKUP(AF13,リスト!$B$3:$E$76,3,FALSE))</f>
        <v>R4.4.1 ～ R4.9.30</v>
      </c>
      <c r="AJ13" s="429"/>
      <c r="AK13" s="430"/>
      <c r="AL13" s="428"/>
      <c r="AM13" s="430"/>
      <c r="AN13" s="439"/>
      <c r="AO13" s="440"/>
      <c r="AP13" s="440"/>
      <c r="AQ13" s="441"/>
      <c r="AR13" s="425" t="str">
        <f>IF(AF13=0," ",VLOOKUP($AF13,リスト!$B$3:$E$76,2,FALSE))</f>
        <v>R4下</v>
      </c>
      <c r="AS13" s="426"/>
      <c r="AT13" s="426"/>
      <c r="AU13" s="427"/>
      <c r="AV13" s="442">
        <v>280</v>
      </c>
      <c r="AW13" s="443"/>
      <c r="AX13" s="443"/>
      <c r="AY13" s="444"/>
      <c r="AZ13" s="445">
        <v>1109144</v>
      </c>
      <c r="BA13" s="446"/>
      <c r="BB13" s="446"/>
      <c r="BC13" s="446"/>
      <c r="BD13" s="447"/>
      <c r="BE13" s="443">
        <v>57</v>
      </c>
      <c r="BF13" s="443"/>
      <c r="BG13" s="443"/>
      <c r="BH13" s="444"/>
    </row>
    <row r="14" spans="2:60" ht="15" customHeight="1">
      <c r="B14" s="472"/>
      <c r="C14" s="473"/>
      <c r="D14" s="474"/>
      <c r="E14" s="498" t="str">
        <f>IF(B14=0," ",VLOOKUP(B14,リスト!$B$3:$E$76,3,FALSE))</f>
        <v xml:space="preserve"> </v>
      </c>
      <c r="F14" s="499"/>
      <c r="G14" s="500"/>
      <c r="H14" s="498"/>
      <c r="I14" s="500"/>
      <c r="J14" s="371"/>
      <c r="K14" s="372"/>
      <c r="L14" s="372"/>
      <c r="M14" s="373"/>
      <c r="N14" s="472" t="str">
        <f>IF(B14=0," ",VLOOKUP($B14,リスト!$B$3:$E$76,2,FALSE))</f>
        <v xml:space="preserve"> </v>
      </c>
      <c r="O14" s="473"/>
      <c r="P14" s="473"/>
      <c r="Q14" s="474"/>
      <c r="R14" s="466"/>
      <c r="S14" s="467"/>
      <c r="T14" s="467"/>
      <c r="U14" s="468"/>
      <c r="V14" s="469"/>
      <c r="W14" s="470"/>
      <c r="X14" s="470"/>
      <c r="Y14" s="470"/>
      <c r="Z14" s="471"/>
      <c r="AA14" s="467"/>
      <c r="AB14" s="467"/>
      <c r="AC14" s="467"/>
      <c r="AD14" s="468"/>
      <c r="AF14" s="425" t="s">
        <v>348</v>
      </c>
      <c r="AG14" s="426"/>
      <c r="AH14" s="427"/>
      <c r="AI14" s="428" t="str">
        <f>IF(AF14=0," ",VLOOKUP(AF14,リスト!$B$3:$E$76,3,FALSE))</f>
        <v>R4.10.1 ～ R5.3.31</v>
      </c>
      <c r="AJ14" s="429"/>
      <c r="AK14" s="430"/>
      <c r="AL14" s="428"/>
      <c r="AM14" s="430"/>
      <c r="AN14" s="439"/>
      <c r="AO14" s="440"/>
      <c r="AP14" s="440"/>
      <c r="AQ14" s="441"/>
      <c r="AR14" s="425" t="str">
        <f>IF(AF14=0," ",VLOOKUP($AF14,リスト!$B$3:$E$76,2,FALSE))</f>
        <v>R5上</v>
      </c>
      <c r="AS14" s="426"/>
      <c r="AT14" s="426"/>
      <c r="AU14" s="427"/>
      <c r="AV14" s="442">
        <v>285</v>
      </c>
      <c r="AW14" s="443"/>
      <c r="AX14" s="443"/>
      <c r="AY14" s="444"/>
      <c r="AZ14" s="445">
        <v>1115600</v>
      </c>
      <c r="BA14" s="446"/>
      <c r="BB14" s="446"/>
      <c r="BC14" s="446"/>
      <c r="BD14" s="447"/>
      <c r="BE14" s="443">
        <v>56</v>
      </c>
      <c r="BF14" s="443"/>
      <c r="BG14" s="443"/>
      <c r="BH14" s="444"/>
    </row>
    <row r="15" spans="2:60" ht="15" customHeight="1">
      <c r="B15" s="472"/>
      <c r="C15" s="473"/>
      <c r="D15" s="474"/>
      <c r="E15" s="498" t="str">
        <f>IF(B15=0," ",VLOOKUP(B15,リスト!$B$3:$E$76,3,FALSE))</f>
        <v xml:space="preserve"> </v>
      </c>
      <c r="F15" s="499"/>
      <c r="G15" s="500"/>
      <c r="H15" s="498"/>
      <c r="I15" s="500"/>
      <c r="J15" s="371"/>
      <c r="K15" s="372"/>
      <c r="L15" s="372"/>
      <c r="M15" s="373"/>
      <c r="N15" s="472" t="str">
        <f>IF(B15=0," ",VLOOKUP($B15,リスト!$B$3:$E$76,2,FALSE))</f>
        <v xml:space="preserve"> </v>
      </c>
      <c r="O15" s="473"/>
      <c r="P15" s="473"/>
      <c r="Q15" s="474"/>
      <c r="R15" s="466"/>
      <c r="S15" s="467"/>
      <c r="T15" s="467"/>
      <c r="U15" s="468"/>
      <c r="V15" s="469"/>
      <c r="W15" s="470"/>
      <c r="X15" s="470"/>
      <c r="Y15" s="470"/>
      <c r="Z15" s="471"/>
      <c r="AA15" s="467"/>
      <c r="AB15" s="467"/>
      <c r="AC15" s="467"/>
      <c r="AD15" s="468"/>
      <c r="AF15" s="425" t="s">
        <v>355</v>
      </c>
      <c r="AG15" s="426"/>
      <c r="AH15" s="427"/>
      <c r="AI15" s="428" t="str">
        <f>IF(AF15=0," ",VLOOKUP(AF15,リスト!$B$3:$E$76,3,FALSE))</f>
        <v>R5.4.1 ～ R5.9.30</v>
      </c>
      <c r="AJ15" s="429"/>
      <c r="AK15" s="430"/>
      <c r="AL15" s="428"/>
      <c r="AM15" s="430"/>
      <c r="AN15" s="439"/>
      <c r="AO15" s="440"/>
      <c r="AP15" s="440"/>
      <c r="AQ15" s="441"/>
      <c r="AR15" s="425" t="str">
        <f>IF(AF15=0," ",VLOOKUP($AF15,リスト!$B$3:$E$76,2,FALSE))</f>
        <v>R5下</v>
      </c>
      <c r="AS15" s="426"/>
      <c r="AT15" s="426"/>
      <c r="AU15" s="427"/>
      <c r="AV15" s="442">
        <v>287</v>
      </c>
      <c r="AW15" s="443"/>
      <c r="AX15" s="443"/>
      <c r="AY15" s="444"/>
      <c r="AZ15" s="445">
        <v>1167996</v>
      </c>
      <c r="BA15" s="446"/>
      <c r="BB15" s="446"/>
      <c r="BC15" s="446"/>
      <c r="BD15" s="447"/>
      <c r="BE15" s="443">
        <v>58</v>
      </c>
      <c r="BF15" s="443"/>
      <c r="BG15" s="443"/>
      <c r="BH15" s="444"/>
    </row>
    <row r="16" spans="2:60" ht="15" customHeight="1">
      <c r="B16" s="472"/>
      <c r="C16" s="473"/>
      <c r="D16" s="474"/>
      <c r="E16" s="498" t="str">
        <f>IF(B16=0," ",VLOOKUP(B16,リスト!$B$3:$E$76,3,FALSE))</f>
        <v xml:space="preserve"> </v>
      </c>
      <c r="F16" s="499"/>
      <c r="G16" s="500"/>
      <c r="H16" s="498"/>
      <c r="I16" s="500"/>
      <c r="J16" s="371"/>
      <c r="K16" s="372"/>
      <c r="L16" s="372"/>
      <c r="M16" s="373"/>
      <c r="N16" s="472" t="str">
        <f>IF(B16=0," ",VLOOKUP($B16,リスト!$B$3:$E$76,2,FALSE))</f>
        <v xml:space="preserve"> </v>
      </c>
      <c r="O16" s="473"/>
      <c r="P16" s="473"/>
      <c r="Q16" s="474"/>
      <c r="R16" s="466"/>
      <c r="S16" s="467"/>
      <c r="T16" s="467"/>
      <c r="U16" s="468"/>
      <c r="V16" s="469"/>
      <c r="W16" s="470"/>
      <c r="X16" s="470"/>
      <c r="Y16" s="470"/>
      <c r="Z16" s="471"/>
      <c r="AA16" s="467"/>
      <c r="AB16" s="467"/>
      <c r="AC16" s="467"/>
      <c r="AD16" s="468"/>
      <c r="AF16" s="425" t="s">
        <v>356</v>
      </c>
      <c r="AG16" s="426"/>
      <c r="AH16" s="427"/>
      <c r="AI16" s="428" t="str">
        <f>IF(AF16=0," ",VLOOKUP(AF16,リスト!$B$3:$E$76,3,FALSE))</f>
        <v>R5.10.1 ～ R6.3.31</v>
      </c>
      <c r="AJ16" s="429"/>
      <c r="AK16" s="430"/>
      <c r="AL16" s="428">
        <v>45215</v>
      </c>
      <c r="AM16" s="430"/>
      <c r="AN16" s="439" t="s">
        <v>341</v>
      </c>
      <c r="AO16" s="440"/>
      <c r="AP16" s="440"/>
      <c r="AQ16" s="441"/>
      <c r="AR16" s="425" t="str">
        <f>IF(AF16=0," ",VLOOKUP($AF16,リスト!$B$3:$E$76,2,FALSE))</f>
        <v>R6上</v>
      </c>
      <c r="AS16" s="426"/>
      <c r="AT16" s="426"/>
      <c r="AU16" s="427"/>
      <c r="AV16" s="442">
        <v>323</v>
      </c>
      <c r="AW16" s="443"/>
      <c r="AX16" s="443"/>
      <c r="AY16" s="444"/>
      <c r="AZ16" s="445">
        <v>1239166</v>
      </c>
      <c r="BA16" s="446"/>
      <c r="BB16" s="446"/>
      <c r="BC16" s="446"/>
      <c r="BD16" s="447"/>
      <c r="BE16" s="443">
        <v>62</v>
      </c>
      <c r="BF16" s="443"/>
      <c r="BG16" s="443"/>
      <c r="BH16" s="444"/>
    </row>
    <row r="17" spans="2:60" ht="15" customHeight="1">
      <c r="B17" s="472"/>
      <c r="C17" s="473"/>
      <c r="D17" s="474"/>
      <c r="E17" s="498" t="str">
        <f>IF(B17=0," ",VLOOKUP(B17,リスト!$B$3:$E$76,3,FALSE))</f>
        <v xml:space="preserve"> </v>
      </c>
      <c r="F17" s="499"/>
      <c r="G17" s="500"/>
      <c r="H17" s="498"/>
      <c r="I17" s="500"/>
      <c r="J17" s="371"/>
      <c r="K17" s="372"/>
      <c r="L17" s="372"/>
      <c r="M17" s="373"/>
      <c r="N17" s="472" t="str">
        <f>IF(B17=0," ",VLOOKUP($B17,リスト!$B$3:$E$76,2,FALSE))</f>
        <v xml:space="preserve"> </v>
      </c>
      <c r="O17" s="473"/>
      <c r="P17" s="473"/>
      <c r="Q17" s="474"/>
      <c r="R17" s="466"/>
      <c r="S17" s="467"/>
      <c r="T17" s="467"/>
      <c r="U17" s="468"/>
      <c r="V17" s="469"/>
      <c r="W17" s="470"/>
      <c r="X17" s="470"/>
      <c r="Y17" s="470"/>
      <c r="Z17" s="471"/>
      <c r="AA17" s="467"/>
      <c r="AB17" s="467"/>
      <c r="AC17" s="467"/>
      <c r="AD17" s="468"/>
      <c r="AF17" s="425"/>
      <c r="AG17" s="426"/>
      <c r="AH17" s="427"/>
      <c r="AI17" s="428" t="str">
        <f>IF(AF17=0," ",VLOOKUP(AF17,リスト!$B$3:$E$76,3,FALSE))</f>
        <v xml:space="preserve"> </v>
      </c>
      <c r="AJ17" s="429"/>
      <c r="AK17" s="430"/>
      <c r="AL17" s="428"/>
      <c r="AM17" s="430"/>
      <c r="AN17" s="439"/>
      <c r="AO17" s="440"/>
      <c r="AP17" s="440"/>
      <c r="AQ17" s="441"/>
      <c r="AR17" s="425" t="str">
        <f>IF(AF17=0," ",VLOOKUP($AF17,リスト!$B$3:$E$76,2,FALSE))</f>
        <v xml:space="preserve"> </v>
      </c>
      <c r="AS17" s="426"/>
      <c r="AT17" s="426"/>
      <c r="AU17" s="427"/>
      <c r="AV17" s="442"/>
      <c r="AW17" s="443"/>
      <c r="AX17" s="443"/>
      <c r="AY17" s="444"/>
      <c r="AZ17" s="445"/>
      <c r="BA17" s="446"/>
      <c r="BB17" s="446"/>
      <c r="BC17" s="446"/>
      <c r="BD17" s="447"/>
      <c r="BE17" s="443"/>
      <c r="BF17" s="443"/>
      <c r="BG17" s="443"/>
      <c r="BH17" s="444"/>
    </row>
    <row r="18" spans="2:60" ht="15" customHeight="1">
      <c r="B18" s="472"/>
      <c r="C18" s="473"/>
      <c r="D18" s="474"/>
      <c r="E18" s="498" t="str">
        <f>IF(B18=0," ",VLOOKUP(B18,リスト!$B$3:$E$76,3,FALSE))</f>
        <v xml:space="preserve"> </v>
      </c>
      <c r="F18" s="499"/>
      <c r="G18" s="500"/>
      <c r="H18" s="498"/>
      <c r="I18" s="500"/>
      <c r="J18" s="371"/>
      <c r="K18" s="372"/>
      <c r="L18" s="372"/>
      <c r="M18" s="373"/>
      <c r="N18" s="472" t="str">
        <f>IF(B18=0," ",VLOOKUP($B18,リスト!$B$3:$E$76,2,FALSE))</f>
        <v xml:space="preserve"> </v>
      </c>
      <c r="O18" s="473"/>
      <c r="P18" s="473"/>
      <c r="Q18" s="474"/>
      <c r="R18" s="466"/>
      <c r="S18" s="467"/>
      <c r="T18" s="467"/>
      <c r="U18" s="468"/>
      <c r="V18" s="469"/>
      <c r="W18" s="470"/>
      <c r="X18" s="470"/>
      <c r="Y18" s="470"/>
      <c r="Z18" s="471"/>
      <c r="AA18" s="467"/>
      <c r="AB18" s="467"/>
      <c r="AC18" s="467"/>
      <c r="AD18" s="468"/>
      <c r="AF18" s="425"/>
      <c r="AG18" s="426"/>
      <c r="AH18" s="427"/>
      <c r="AI18" s="428" t="str">
        <f>IF(AF18=0," ",VLOOKUP(AF18,リスト!$B$3:$E$76,3,FALSE))</f>
        <v xml:space="preserve"> </v>
      </c>
      <c r="AJ18" s="429"/>
      <c r="AK18" s="430"/>
      <c r="AL18" s="431"/>
      <c r="AM18" s="432"/>
      <c r="AN18" s="287"/>
      <c r="AO18" s="288"/>
      <c r="AP18" s="288"/>
      <c r="AQ18" s="289"/>
      <c r="AR18" s="425" t="str">
        <f>IF(AF18=0," ",VLOOKUP($AF18,リスト!$B$3:$E$76,2,FALSE))</f>
        <v xml:space="preserve"> </v>
      </c>
      <c r="AS18" s="426"/>
      <c r="AT18" s="426"/>
      <c r="AU18" s="427"/>
      <c r="AV18" s="433"/>
      <c r="AW18" s="434"/>
      <c r="AX18" s="434"/>
      <c r="AY18" s="435"/>
      <c r="AZ18" s="436"/>
      <c r="BA18" s="437"/>
      <c r="BB18" s="437"/>
      <c r="BC18" s="437"/>
      <c r="BD18" s="438"/>
      <c r="BE18" s="434"/>
      <c r="BF18" s="434"/>
      <c r="BG18" s="434"/>
      <c r="BH18" s="435"/>
    </row>
    <row r="19" spans="2:60" ht="15" customHeight="1">
      <c r="B19" s="472"/>
      <c r="C19" s="473"/>
      <c r="D19" s="474"/>
      <c r="E19" s="498" t="str">
        <f>IF(B19=0," ",VLOOKUP(B19,リスト!$B$3:$E$76,3,FALSE))</f>
        <v xml:space="preserve"> </v>
      </c>
      <c r="F19" s="499"/>
      <c r="G19" s="500"/>
      <c r="H19" s="498"/>
      <c r="I19" s="500"/>
      <c r="J19" s="371"/>
      <c r="K19" s="372"/>
      <c r="L19" s="372"/>
      <c r="M19" s="373"/>
      <c r="N19" s="472" t="str">
        <f>IF(B19=0," ",VLOOKUP($B19,リスト!$B$3:$E$76,2,FALSE))</f>
        <v xml:space="preserve"> </v>
      </c>
      <c r="O19" s="473"/>
      <c r="P19" s="473"/>
      <c r="Q19" s="474"/>
      <c r="R19" s="466"/>
      <c r="S19" s="467"/>
      <c r="T19" s="467"/>
      <c r="U19" s="468"/>
      <c r="V19" s="469"/>
      <c r="W19" s="470"/>
      <c r="X19" s="470"/>
      <c r="Y19" s="470"/>
      <c r="Z19" s="471"/>
      <c r="AA19" s="467"/>
      <c r="AB19" s="467"/>
      <c r="AC19" s="467"/>
      <c r="AD19" s="468"/>
      <c r="AF19" s="425"/>
      <c r="AG19" s="426"/>
      <c r="AH19" s="427"/>
      <c r="AI19" s="428" t="str">
        <f>IF(AF19=0," ",VLOOKUP(AF19,リスト!$B$3:$E$76,3,FALSE))</f>
        <v xml:space="preserve"> </v>
      </c>
      <c r="AJ19" s="429"/>
      <c r="AK19" s="430"/>
      <c r="AL19" s="431"/>
      <c r="AM19" s="432"/>
      <c r="AN19" s="287"/>
      <c r="AO19" s="288"/>
      <c r="AP19" s="288"/>
      <c r="AQ19" s="289"/>
      <c r="AR19" s="425" t="str">
        <f>IF(AF19=0," ",VLOOKUP($AF19,リスト!$B$3:$E$76,2,FALSE))</f>
        <v xml:space="preserve"> </v>
      </c>
      <c r="AS19" s="426"/>
      <c r="AT19" s="426"/>
      <c r="AU19" s="427"/>
      <c r="AV19" s="433"/>
      <c r="AW19" s="434"/>
      <c r="AX19" s="434"/>
      <c r="AY19" s="435"/>
      <c r="AZ19" s="436"/>
      <c r="BA19" s="437"/>
      <c r="BB19" s="437"/>
      <c r="BC19" s="437"/>
      <c r="BD19" s="438"/>
      <c r="BE19" s="434"/>
      <c r="BF19" s="434"/>
      <c r="BG19" s="434"/>
      <c r="BH19" s="435"/>
    </row>
    <row r="20" spans="2:60" ht="9" customHeight="1">
      <c r="C20" s="3"/>
      <c r="D20" s="3"/>
      <c r="I20" s="3"/>
      <c r="J20" s="33"/>
      <c r="K20" s="33"/>
      <c r="L20" s="34"/>
      <c r="M20" s="34"/>
      <c r="N20" s="34"/>
      <c r="O20" s="34"/>
      <c r="P20" s="34"/>
      <c r="Q20" s="34"/>
      <c r="R20" s="34"/>
      <c r="S20" s="34"/>
      <c r="T20" s="34"/>
      <c r="U20" s="34"/>
      <c r="V20" s="34"/>
      <c r="W20" s="34"/>
      <c r="X20" s="33"/>
      <c r="Y20" s="33"/>
      <c r="Z20" s="33"/>
      <c r="AA20" s="33"/>
      <c r="AB20" s="33"/>
      <c r="AF20" s="139"/>
      <c r="AG20" s="142"/>
      <c r="AH20" s="142"/>
      <c r="AI20" s="142"/>
      <c r="AJ20" s="142"/>
      <c r="AK20" s="142"/>
      <c r="AL20" s="142"/>
      <c r="AM20" s="142"/>
      <c r="AN20" s="210"/>
      <c r="AO20" s="210"/>
      <c r="AP20" s="211"/>
      <c r="AQ20" s="211"/>
      <c r="AR20" s="211"/>
      <c r="AS20" s="211"/>
      <c r="AT20" s="211"/>
      <c r="AU20" s="211"/>
      <c r="AV20" s="211"/>
      <c r="AW20" s="211"/>
      <c r="AX20" s="211"/>
      <c r="AY20" s="211"/>
      <c r="AZ20" s="211"/>
      <c r="BA20" s="211"/>
      <c r="BB20" s="210"/>
      <c r="BC20" s="210"/>
      <c r="BD20" s="210"/>
      <c r="BE20" s="210"/>
      <c r="BF20" s="210"/>
      <c r="BG20" s="139"/>
      <c r="BH20" s="139"/>
    </row>
    <row r="21" spans="2:60" ht="16.5" customHeight="1">
      <c r="B21" s="12" t="s">
        <v>173</v>
      </c>
      <c r="I21" s="3"/>
      <c r="AF21" s="139" t="s">
        <v>173</v>
      </c>
      <c r="AG21" s="139"/>
      <c r="AH21" s="139"/>
      <c r="AI21" s="142"/>
      <c r="AJ21" s="142"/>
      <c r="AK21" s="142"/>
      <c r="AL21" s="142"/>
      <c r="AM21" s="142"/>
      <c r="AN21" s="139"/>
      <c r="AO21" s="139"/>
      <c r="AP21" s="139"/>
      <c r="AQ21" s="139"/>
      <c r="AR21" s="139"/>
      <c r="AS21" s="139"/>
      <c r="AT21" s="139"/>
      <c r="AU21" s="139"/>
      <c r="AV21" s="139"/>
      <c r="AW21" s="139"/>
      <c r="AX21" s="139"/>
      <c r="AY21" s="139"/>
      <c r="AZ21" s="139"/>
      <c r="BA21" s="139"/>
      <c r="BB21" s="139"/>
      <c r="BC21" s="139"/>
      <c r="BD21" s="139"/>
      <c r="BE21" s="139"/>
      <c r="BF21" s="139"/>
      <c r="BG21" s="139"/>
      <c r="BH21" s="139"/>
    </row>
    <row r="22" spans="2:60" ht="13.5" customHeight="1">
      <c r="B22" s="12" t="s">
        <v>189</v>
      </c>
      <c r="I22" s="3"/>
      <c r="AF22" s="139" t="s">
        <v>189</v>
      </c>
      <c r="AG22" s="139"/>
      <c r="AH22" s="139"/>
      <c r="AI22" s="142"/>
      <c r="AJ22" s="142"/>
      <c r="AK22" s="142"/>
      <c r="AL22" s="142"/>
      <c r="AM22" s="142"/>
      <c r="AN22" s="139"/>
      <c r="AO22" s="139"/>
      <c r="AP22" s="139"/>
      <c r="AQ22" s="139"/>
      <c r="AR22" s="139"/>
      <c r="AS22" s="139"/>
      <c r="AT22" s="139"/>
      <c r="AU22" s="139"/>
      <c r="AV22" s="139"/>
      <c r="AW22" s="139"/>
      <c r="AX22" s="139"/>
      <c r="AY22" s="139"/>
      <c r="AZ22" s="139"/>
      <c r="BA22" s="139"/>
      <c r="BB22" s="139"/>
      <c r="BC22" s="139"/>
      <c r="BD22" s="139"/>
      <c r="BE22" s="139"/>
      <c r="BF22" s="139"/>
      <c r="BG22" s="139"/>
      <c r="BH22" s="139"/>
    </row>
    <row r="23" spans="2:60" ht="14.25" customHeight="1">
      <c r="B23" s="12" t="s">
        <v>190</v>
      </c>
      <c r="I23" s="3"/>
      <c r="AF23" s="139" t="s">
        <v>190</v>
      </c>
      <c r="AG23" s="139"/>
      <c r="AH23" s="139"/>
      <c r="AI23" s="142"/>
      <c r="AJ23" s="142"/>
      <c r="AK23" s="142"/>
      <c r="AL23" s="142"/>
      <c r="AM23" s="142"/>
      <c r="AN23" s="139"/>
      <c r="AO23" s="139"/>
      <c r="AP23" s="139"/>
      <c r="AQ23" s="139"/>
      <c r="AR23" s="139"/>
      <c r="AS23" s="139"/>
      <c r="AT23" s="139"/>
      <c r="AU23" s="139"/>
      <c r="AV23" s="139"/>
      <c r="AW23" s="139"/>
      <c r="AX23" s="139"/>
      <c r="AY23" s="139"/>
      <c r="AZ23" s="139"/>
      <c r="BA23" s="139"/>
      <c r="BB23" s="139"/>
      <c r="BC23" s="139"/>
      <c r="BD23" s="139"/>
      <c r="BE23" s="139"/>
      <c r="BF23" s="139"/>
      <c r="BG23" s="139"/>
      <c r="BH23" s="139"/>
    </row>
    <row r="24" spans="2:60" ht="14.25" customHeight="1">
      <c r="B24" s="12" t="s">
        <v>150</v>
      </c>
      <c r="I24" s="3"/>
      <c r="AF24" s="139" t="s">
        <v>150</v>
      </c>
      <c r="AG24" s="139"/>
      <c r="AH24" s="139"/>
      <c r="AI24" s="142"/>
      <c r="AJ24" s="142"/>
      <c r="AK24" s="142"/>
      <c r="AL24" s="142"/>
      <c r="AM24" s="142"/>
      <c r="AN24" s="139"/>
      <c r="AO24" s="139"/>
      <c r="AP24" s="139"/>
      <c r="AQ24" s="139"/>
      <c r="AR24" s="139"/>
      <c r="AS24" s="139"/>
      <c r="AT24" s="139"/>
      <c r="AU24" s="139"/>
      <c r="AV24" s="139"/>
      <c r="AW24" s="139"/>
      <c r="AX24" s="139"/>
      <c r="AY24" s="139"/>
      <c r="AZ24" s="139"/>
      <c r="BA24" s="139"/>
      <c r="BB24" s="139"/>
      <c r="BC24" s="139"/>
      <c r="BD24" s="139"/>
      <c r="BE24" s="139"/>
      <c r="BF24" s="139"/>
      <c r="BG24" s="139"/>
      <c r="BH24" s="139"/>
    </row>
    <row r="25" spans="2:60" ht="5.25" customHeight="1">
      <c r="I25" s="3"/>
      <c r="AF25" s="139"/>
      <c r="AG25" s="139"/>
      <c r="AH25" s="139"/>
      <c r="AI25" s="142"/>
      <c r="AJ25" s="142"/>
      <c r="AK25" s="142"/>
      <c r="AL25" s="142"/>
      <c r="AM25" s="142"/>
      <c r="AN25" s="139"/>
      <c r="AO25" s="139"/>
      <c r="AP25" s="139"/>
      <c r="AQ25" s="139"/>
      <c r="AR25" s="139"/>
      <c r="AS25" s="139"/>
      <c r="AT25" s="139"/>
      <c r="AU25" s="139"/>
      <c r="AV25" s="139"/>
      <c r="AW25" s="139"/>
      <c r="AX25" s="139"/>
      <c r="AY25" s="139"/>
      <c r="AZ25" s="139"/>
      <c r="BA25" s="139"/>
      <c r="BB25" s="139"/>
      <c r="BC25" s="139"/>
      <c r="BD25" s="139"/>
      <c r="BE25" s="139"/>
      <c r="BF25" s="139"/>
      <c r="BG25" s="139"/>
      <c r="BH25" s="139"/>
    </row>
    <row r="26" spans="2:60" ht="13.5" customHeight="1">
      <c r="B26" s="12" t="s">
        <v>74</v>
      </c>
      <c r="E26" s="12"/>
      <c r="I26" s="3"/>
      <c r="AF26" s="139" t="s">
        <v>74</v>
      </c>
      <c r="AG26" s="139"/>
      <c r="AH26" s="139"/>
      <c r="AI26" s="139"/>
      <c r="AJ26" s="142"/>
      <c r="AK26" s="142"/>
      <c r="AL26" s="142"/>
      <c r="AM26" s="142"/>
      <c r="AN26" s="139"/>
      <c r="AO26" s="139"/>
      <c r="AP26" s="139"/>
      <c r="AQ26" s="139"/>
      <c r="AR26" s="139"/>
      <c r="AS26" s="139"/>
      <c r="AT26" s="139"/>
      <c r="AU26" s="139"/>
      <c r="AV26" s="139"/>
      <c r="AW26" s="139"/>
      <c r="AX26" s="139"/>
      <c r="AY26" s="139"/>
      <c r="AZ26" s="139"/>
      <c r="BA26" s="139"/>
      <c r="BB26" s="139"/>
      <c r="BC26" s="139"/>
      <c r="BD26" s="139"/>
      <c r="BE26" s="139"/>
      <c r="BF26" s="139"/>
      <c r="BG26" s="139"/>
      <c r="BH26" s="139"/>
    </row>
    <row r="27" spans="2:60" ht="15" customHeight="1">
      <c r="B27" s="95" t="s">
        <v>66</v>
      </c>
      <c r="C27" s="487" t="s">
        <v>67</v>
      </c>
      <c r="D27" s="487"/>
      <c r="E27" s="487"/>
      <c r="F27" s="487"/>
      <c r="G27" s="487"/>
      <c r="H27" s="487"/>
      <c r="I27" s="487"/>
      <c r="J27" s="487"/>
      <c r="K27" s="487"/>
      <c r="L27" s="487"/>
      <c r="M27" s="487"/>
      <c r="N27" s="94"/>
      <c r="O27" s="366" t="s">
        <v>45</v>
      </c>
      <c r="P27" s="367"/>
      <c r="Q27" s="367"/>
      <c r="R27" s="367"/>
      <c r="S27" s="367"/>
      <c r="T27" s="368"/>
      <c r="U27" s="366" t="s">
        <v>68</v>
      </c>
      <c r="V27" s="367"/>
      <c r="W27" s="367"/>
      <c r="X27" s="367"/>
      <c r="Y27" s="368"/>
      <c r="Z27" s="366" t="s">
        <v>46</v>
      </c>
      <c r="AA27" s="368"/>
      <c r="AB27" s="366" t="s">
        <v>152</v>
      </c>
      <c r="AC27" s="367"/>
      <c r="AD27" s="368"/>
      <c r="AF27" s="212" t="s">
        <v>66</v>
      </c>
      <c r="AG27" s="404" t="s">
        <v>67</v>
      </c>
      <c r="AH27" s="404"/>
      <c r="AI27" s="404"/>
      <c r="AJ27" s="404"/>
      <c r="AK27" s="404"/>
      <c r="AL27" s="404"/>
      <c r="AM27" s="404"/>
      <c r="AN27" s="404"/>
      <c r="AO27" s="404"/>
      <c r="AP27" s="404"/>
      <c r="AQ27" s="404"/>
      <c r="AR27" s="213"/>
      <c r="AS27" s="275" t="s">
        <v>45</v>
      </c>
      <c r="AT27" s="276"/>
      <c r="AU27" s="276"/>
      <c r="AV27" s="276"/>
      <c r="AW27" s="276"/>
      <c r="AX27" s="277"/>
      <c r="AY27" s="275" t="s">
        <v>68</v>
      </c>
      <c r="AZ27" s="276"/>
      <c r="BA27" s="276"/>
      <c r="BB27" s="276"/>
      <c r="BC27" s="277"/>
      <c r="BD27" s="275" t="s">
        <v>46</v>
      </c>
      <c r="BE27" s="277"/>
      <c r="BF27" s="275" t="s">
        <v>152</v>
      </c>
      <c r="BG27" s="276"/>
      <c r="BH27" s="277"/>
    </row>
    <row r="28" spans="2:60" ht="17.25" customHeight="1">
      <c r="B28" s="35"/>
      <c r="C28" s="36" t="s">
        <v>182</v>
      </c>
      <c r="D28" s="36"/>
      <c r="E28" s="36"/>
      <c r="F28" s="36"/>
      <c r="G28" s="36"/>
      <c r="H28" s="36"/>
      <c r="I28" s="32"/>
      <c r="J28" s="32"/>
      <c r="K28" s="36"/>
      <c r="L28" s="36"/>
      <c r="M28" s="36"/>
      <c r="N28" s="36"/>
      <c r="O28" s="117" t="s">
        <v>335</v>
      </c>
      <c r="P28" s="370"/>
      <c r="Q28" s="370"/>
      <c r="R28" s="1" t="s">
        <v>43</v>
      </c>
      <c r="S28" s="44"/>
      <c r="T28" s="31" t="s">
        <v>41</v>
      </c>
      <c r="U28" s="117" t="s">
        <v>335</v>
      </c>
      <c r="V28" s="45"/>
      <c r="W28" s="37" t="s">
        <v>42</v>
      </c>
      <c r="X28" s="45"/>
      <c r="Y28" s="37" t="s">
        <v>40</v>
      </c>
      <c r="Z28" s="495" t="s">
        <v>36</v>
      </c>
      <c r="AA28" s="496"/>
      <c r="AB28" s="354" t="str">
        <f>IF('様式5-2'!W29="","",'様式5-2'!W29)</f>
        <v/>
      </c>
      <c r="AC28" s="481"/>
      <c r="AD28" s="31" t="s">
        <v>69</v>
      </c>
      <c r="AF28" s="214"/>
      <c r="AG28" s="215" t="s">
        <v>182</v>
      </c>
      <c r="AH28" s="215"/>
      <c r="AI28" s="215"/>
      <c r="AJ28" s="215"/>
      <c r="AK28" s="215"/>
      <c r="AL28" s="215"/>
      <c r="AM28" s="216"/>
      <c r="AN28" s="216"/>
      <c r="AO28" s="215"/>
      <c r="AP28" s="215"/>
      <c r="AQ28" s="215"/>
      <c r="AR28" s="215"/>
      <c r="AS28" s="199" t="s">
        <v>332</v>
      </c>
      <c r="AT28" s="305">
        <v>4</v>
      </c>
      <c r="AU28" s="305"/>
      <c r="AV28" s="146" t="s">
        <v>43</v>
      </c>
      <c r="AW28" s="200">
        <v>10</v>
      </c>
      <c r="AX28" s="147" t="s">
        <v>41</v>
      </c>
      <c r="AY28" s="199" t="s">
        <v>335</v>
      </c>
      <c r="AZ28" s="268">
        <v>5</v>
      </c>
      <c r="BA28" s="179" t="s">
        <v>42</v>
      </c>
      <c r="BB28" s="268">
        <v>9</v>
      </c>
      <c r="BC28" s="179" t="s">
        <v>40</v>
      </c>
      <c r="BD28" s="281" t="s">
        <v>36</v>
      </c>
      <c r="BE28" s="283"/>
      <c r="BF28" s="270">
        <f>IF('様式5-2'!BE29="","",'様式5-2'!BE29)</f>
        <v>286</v>
      </c>
      <c r="BG28" s="424"/>
      <c r="BH28" s="147" t="s">
        <v>69</v>
      </c>
    </row>
    <row r="29" spans="2:60" ht="20.25" customHeight="1" thickBot="1">
      <c r="B29" s="90" t="s">
        <v>70</v>
      </c>
      <c r="C29" s="486" t="s">
        <v>64</v>
      </c>
      <c r="D29" s="486"/>
      <c r="E29" s="486"/>
      <c r="F29" s="486"/>
      <c r="G29" s="486"/>
      <c r="H29" s="486"/>
      <c r="I29" s="486"/>
      <c r="J29" s="486"/>
      <c r="K29" s="486"/>
      <c r="L29" s="486"/>
      <c r="M29" s="486"/>
      <c r="N29" s="486"/>
      <c r="O29" s="487"/>
      <c r="P29" s="487"/>
      <c r="Q29" s="487"/>
      <c r="R29" s="487"/>
      <c r="S29" s="487"/>
      <c r="T29" s="487"/>
      <c r="U29" s="487"/>
      <c r="V29" s="487"/>
      <c r="W29" s="487"/>
      <c r="X29" s="487"/>
      <c r="Y29" s="488"/>
      <c r="Z29" s="489" t="s">
        <v>37</v>
      </c>
      <c r="AA29" s="490"/>
      <c r="AB29" s="491"/>
      <c r="AC29" s="492"/>
      <c r="AD29" s="38" t="s">
        <v>69</v>
      </c>
      <c r="AF29" s="217" t="s">
        <v>70</v>
      </c>
      <c r="AG29" s="403" t="s">
        <v>64</v>
      </c>
      <c r="AH29" s="403"/>
      <c r="AI29" s="403"/>
      <c r="AJ29" s="403"/>
      <c r="AK29" s="403"/>
      <c r="AL29" s="403"/>
      <c r="AM29" s="403"/>
      <c r="AN29" s="403"/>
      <c r="AO29" s="403"/>
      <c r="AP29" s="403"/>
      <c r="AQ29" s="403"/>
      <c r="AR29" s="403"/>
      <c r="AS29" s="404"/>
      <c r="AT29" s="404"/>
      <c r="AU29" s="404"/>
      <c r="AV29" s="404"/>
      <c r="AW29" s="404"/>
      <c r="AX29" s="404"/>
      <c r="AY29" s="404"/>
      <c r="AZ29" s="404"/>
      <c r="BA29" s="404"/>
      <c r="BB29" s="404"/>
      <c r="BC29" s="405"/>
      <c r="BD29" s="406" t="s">
        <v>37</v>
      </c>
      <c r="BE29" s="407"/>
      <c r="BF29" s="408">
        <f>MAX(AV8:AY15)</f>
        <v>287</v>
      </c>
      <c r="BG29" s="409"/>
      <c r="BH29" s="218" t="s">
        <v>69</v>
      </c>
    </row>
    <row r="30" spans="2:60" ht="17.25" customHeight="1" thickBot="1">
      <c r="C30" s="9"/>
      <c r="D30" s="32"/>
      <c r="E30" s="32"/>
      <c r="F30" s="32"/>
      <c r="G30" s="32"/>
      <c r="H30" s="32"/>
      <c r="I30" s="32"/>
      <c r="J30" s="32"/>
      <c r="K30" s="32"/>
      <c r="L30" s="32"/>
      <c r="M30" s="32"/>
      <c r="N30" s="32"/>
      <c r="O30" s="479" t="s">
        <v>137</v>
      </c>
      <c r="P30" s="480"/>
      <c r="Q30" s="480"/>
      <c r="R30" s="480"/>
      <c r="S30" s="480"/>
      <c r="T30" s="480"/>
      <c r="U30" s="480"/>
      <c r="V30" s="475" t="s">
        <v>136</v>
      </c>
      <c r="W30" s="475"/>
      <c r="X30" s="475"/>
      <c r="Y30" s="475"/>
      <c r="Z30" s="475"/>
      <c r="AA30" s="476"/>
      <c r="AB30" s="477" t="str">
        <f>IF(AB28="","",MAX(AB29,AB28))</f>
        <v/>
      </c>
      <c r="AC30" s="478"/>
      <c r="AD30" s="96" t="s">
        <v>69</v>
      </c>
      <c r="AE30" s="6"/>
      <c r="AF30" s="139"/>
      <c r="AG30" s="219"/>
      <c r="AH30" s="216"/>
      <c r="AI30" s="216"/>
      <c r="AJ30" s="216"/>
      <c r="AK30" s="216"/>
      <c r="AL30" s="216"/>
      <c r="AM30" s="216"/>
      <c r="AN30" s="216"/>
      <c r="AO30" s="216"/>
      <c r="AP30" s="216"/>
      <c r="AQ30" s="216"/>
      <c r="AR30" s="216"/>
      <c r="AS30" s="410" t="s">
        <v>137</v>
      </c>
      <c r="AT30" s="411"/>
      <c r="AU30" s="411"/>
      <c r="AV30" s="411"/>
      <c r="AW30" s="411"/>
      <c r="AX30" s="411"/>
      <c r="AY30" s="411"/>
      <c r="AZ30" s="412" t="s">
        <v>136</v>
      </c>
      <c r="BA30" s="412"/>
      <c r="BB30" s="412"/>
      <c r="BC30" s="412"/>
      <c r="BD30" s="412"/>
      <c r="BE30" s="413"/>
      <c r="BF30" s="414">
        <f>IF(BF28="","",MAX(BF29,BF28))</f>
        <v>287</v>
      </c>
      <c r="BG30" s="415"/>
      <c r="BH30" s="220" t="s">
        <v>69</v>
      </c>
    </row>
    <row r="31" spans="2:60" ht="5.25" customHeight="1">
      <c r="C31" s="9"/>
      <c r="D31" s="32"/>
      <c r="E31" s="32"/>
      <c r="F31" s="32"/>
      <c r="G31" s="32"/>
      <c r="H31" s="32"/>
      <c r="I31" s="32"/>
      <c r="J31" s="32"/>
      <c r="K31" s="32"/>
      <c r="L31" s="32"/>
      <c r="M31" s="32"/>
      <c r="N31" s="32"/>
      <c r="O31" s="6"/>
      <c r="P31" s="6"/>
      <c r="Q31" s="6"/>
      <c r="R31" s="6"/>
      <c r="S31" s="6"/>
      <c r="T31" s="6"/>
      <c r="U31" s="6"/>
      <c r="V31" s="6"/>
      <c r="W31" s="6"/>
      <c r="X31" s="6"/>
      <c r="Y31" s="92"/>
      <c r="Z31" s="92"/>
      <c r="AA31" s="6"/>
      <c r="AB31" s="33"/>
      <c r="AC31" s="33"/>
      <c r="AD31" s="93"/>
      <c r="AE31" s="6"/>
      <c r="AF31" s="139"/>
      <c r="AG31" s="219"/>
      <c r="AH31" s="216"/>
      <c r="AI31" s="216"/>
      <c r="AJ31" s="216"/>
      <c r="AK31" s="216"/>
      <c r="AL31" s="216"/>
      <c r="AM31" s="216"/>
      <c r="AN31" s="216"/>
      <c r="AO31" s="216"/>
      <c r="AP31" s="216"/>
      <c r="AQ31" s="216"/>
      <c r="AR31" s="216"/>
      <c r="AS31" s="136"/>
      <c r="AT31" s="136"/>
      <c r="AU31" s="136"/>
      <c r="AV31" s="136"/>
      <c r="AW31" s="136"/>
      <c r="AX31" s="136"/>
      <c r="AY31" s="136"/>
      <c r="AZ31" s="136"/>
      <c r="BA31" s="136"/>
      <c r="BB31" s="136"/>
      <c r="BC31" s="221"/>
      <c r="BD31" s="221"/>
      <c r="BE31" s="136"/>
      <c r="BF31" s="210"/>
      <c r="BG31" s="210"/>
      <c r="BH31" s="222"/>
    </row>
    <row r="32" spans="2:60" ht="13.5" customHeight="1">
      <c r="B32" s="12" t="s">
        <v>75</v>
      </c>
      <c r="E32" s="12"/>
      <c r="I32" s="3"/>
      <c r="AF32" s="139" t="s">
        <v>75</v>
      </c>
      <c r="AG32" s="139"/>
      <c r="AH32" s="139"/>
      <c r="AI32" s="139"/>
      <c r="AJ32" s="142"/>
      <c r="AK32" s="142"/>
      <c r="AL32" s="142"/>
      <c r="AM32" s="142"/>
      <c r="AN32" s="139"/>
      <c r="AO32" s="139"/>
      <c r="AP32" s="139"/>
      <c r="AQ32" s="139"/>
      <c r="AR32" s="139"/>
      <c r="AS32" s="139"/>
      <c r="AT32" s="139"/>
      <c r="AU32" s="139"/>
      <c r="AV32" s="139"/>
      <c r="AW32" s="139"/>
      <c r="AX32" s="139"/>
      <c r="AY32" s="139"/>
      <c r="AZ32" s="139"/>
      <c r="BA32" s="139"/>
      <c r="BB32" s="139"/>
      <c r="BC32" s="139"/>
      <c r="BD32" s="139"/>
      <c r="BE32" s="139"/>
      <c r="BF32" s="139"/>
      <c r="BG32" s="139"/>
      <c r="BH32" s="139"/>
    </row>
    <row r="33" spans="2:60" ht="15" customHeight="1">
      <c r="B33" s="95" t="s">
        <v>66</v>
      </c>
      <c r="C33" s="487" t="s">
        <v>138</v>
      </c>
      <c r="D33" s="487"/>
      <c r="E33" s="487"/>
      <c r="F33" s="487"/>
      <c r="G33" s="487"/>
      <c r="H33" s="487"/>
      <c r="I33" s="487"/>
      <c r="J33" s="487"/>
      <c r="K33" s="487"/>
      <c r="L33" s="487"/>
      <c r="M33" s="487"/>
      <c r="N33" s="94"/>
      <c r="O33" s="366" t="s">
        <v>45</v>
      </c>
      <c r="P33" s="367"/>
      <c r="Q33" s="367"/>
      <c r="R33" s="367"/>
      <c r="S33" s="367"/>
      <c r="T33" s="368"/>
      <c r="U33" s="366" t="s">
        <v>68</v>
      </c>
      <c r="V33" s="367"/>
      <c r="W33" s="367"/>
      <c r="X33" s="367"/>
      <c r="Y33" s="368"/>
      <c r="Z33" s="366" t="s">
        <v>46</v>
      </c>
      <c r="AA33" s="368"/>
      <c r="AB33" s="399" t="s">
        <v>151</v>
      </c>
      <c r="AC33" s="400"/>
      <c r="AD33" s="401"/>
      <c r="AF33" s="212" t="s">
        <v>66</v>
      </c>
      <c r="AG33" s="404" t="s">
        <v>138</v>
      </c>
      <c r="AH33" s="404"/>
      <c r="AI33" s="404"/>
      <c r="AJ33" s="404"/>
      <c r="AK33" s="404"/>
      <c r="AL33" s="404"/>
      <c r="AM33" s="404"/>
      <c r="AN33" s="404"/>
      <c r="AO33" s="404"/>
      <c r="AP33" s="404"/>
      <c r="AQ33" s="404"/>
      <c r="AR33" s="213"/>
      <c r="AS33" s="275" t="s">
        <v>45</v>
      </c>
      <c r="AT33" s="276"/>
      <c r="AU33" s="276"/>
      <c r="AV33" s="276"/>
      <c r="AW33" s="276"/>
      <c r="AX33" s="277"/>
      <c r="AY33" s="275" t="s">
        <v>68</v>
      </c>
      <c r="AZ33" s="276"/>
      <c r="BA33" s="276"/>
      <c r="BB33" s="276"/>
      <c r="BC33" s="277"/>
      <c r="BD33" s="275" t="s">
        <v>46</v>
      </c>
      <c r="BE33" s="277"/>
      <c r="BF33" s="334" t="s">
        <v>151</v>
      </c>
      <c r="BG33" s="335"/>
      <c r="BH33" s="336"/>
    </row>
    <row r="34" spans="2:60" ht="17.25" customHeight="1">
      <c r="B34" s="35"/>
      <c r="C34" s="36" t="s">
        <v>183</v>
      </c>
      <c r="D34" s="36"/>
      <c r="E34" s="36"/>
      <c r="F34" s="36"/>
      <c r="G34" s="36"/>
      <c r="H34" s="36"/>
      <c r="I34" s="32"/>
      <c r="J34" s="32"/>
      <c r="K34" s="36"/>
      <c r="L34" s="36"/>
      <c r="M34" s="36"/>
      <c r="N34" s="36"/>
      <c r="O34" s="116" t="str">
        <f>IF(O28="","",(O28))</f>
        <v>令和</v>
      </c>
      <c r="P34" s="370" t="str">
        <f>IF(P28="","",(P28))</f>
        <v/>
      </c>
      <c r="Q34" s="370"/>
      <c r="R34" s="1" t="s">
        <v>43</v>
      </c>
      <c r="S34" s="44" t="str">
        <f>IF(S28="","",(S28))</f>
        <v/>
      </c>
      <c r="T34" s="31" t="s">
        <v>41</v>
      </c>
      <c r="U34" s="44" t="str">
        <f>IF(U28="","",(U28))</f>
        <v>令和</v>
      </c>
      <c r="V34" s="44" t="str">
        <f>IF(V28="","",(V28))</f>
        <v/>
      </c>
      <c r="W34" s="37" t="s">
        <v>42</v>
      </c>
      <c r="X34" s="44" t="str">
        <f>IF(X28="","",(X28))</f>
        <v/>
      </c>
      <c r="Y34" s="37" t="s">
        <v>40</v>
      </c>
      <c r="Z34" s="495" t="s">
        <v>140</v>
      </c>
      <c r="AA34" s="496"/>
      <c r="AB34" s="354" t="str">
        <f>IF('様式5-2'!Y29="","",'様式5-2'!Y29)</f>
        <v/>
      </c>
      <c r="AC34" s="481"/>
      <c r="AD34" s="31" t="s">
        <v>142</v>
      </c>
      <c r="AF34" s="214"/>
      <c r="AG34" s="215" t="s">
        <v>183</v>
      </c>
      <c r="AH34" s="215"/>
      <c r="AI34" s="215"/>
      <c r="AJ34" s="215"/>
      <c r="AK34" s="215"/>
      <c r="AL34" s="215"/>
      <c r="AM34" s="216"/>
      <c r="AN34" s="216"/>
      <c r="AO34" s="215"/>
      <c r="AP34" s="215"/>
      <c r="AQ34" s="215"/>
      <c r="AR34" s="215"/>
      <c r="AS34" s="223" t="str">
        <f>IF(AS28="","",(AS28))</f>
        <v>令和</v>
      </c>
      <c r="AT34" s="305">
        <f>IF(AT28="","",(AT28))</f>
        <v>4</v>
      </c>
      <c r="AU34" s="305"/>
      <c r="AV34" s="146" t="s">
        <v>43</v>
      </c>
      <c r="AW34" s="200">
        <f>IF(AW28="","",(AW28))</f>
        <v>10</v>
      </c>
      <c r="AX34" s="147" t="s">
        <v>41</v>
      </c>
      <c r="AY34" s="174" t="str">
        <f>IF(AY28="","",(AY28))</f>
        <v>令和</v>
      </c>
      <c r="AZ34" s="200">
        <f>IF(AZ28="","",(AZ28))</f>
        <v>5</v>
      </c>
      <c r="BA34" s="179" t="s">
        <v>42</v>
      </c>
      <c r="BB34" s="200">
        <f>IF(BB28="","",(BB28))</f>
        <v>9</v>
      </c>
      <c r="BC34" s="179" t="s">
        <v>40</v>
      </c>
      <c r="BD34" s="281" t="s">
        <v>140</v>
      </c>
      <c r="BE34" s="283"/>
      <c r="BF34" s="270">
        <f>IF('様式5-2'!BG29="","",'様式5-2'!BG29)</f>
        <v>1141798</v>
      </c>
      <c r="BG34" s="424"/>
      <c r="BH34" s="147" t="s">
        <v>142</v>
      </c>
    </row>
    <row r="35" spans="2:60" ht="20.25" customHeight="1" thickBot="1">
      <c r="B35" s="90" t="s">
        <v>70</v>
      </c>
      <c r="C35" s="486" t="s">
        <v>143</v>
      </c>
      <c r="D35" s="486"/>
      <c r="E35" s="486"/>
      <c r="F35" s="486"/>
      <c r="G35" s="486"/>
      <c r="H35" s="486"/>
      <c r="I35" s="486"/>
      <c r="J35" s="486"/>
      <c r="K35" s="486"/>
      <c r="L35" s="486"/>
      <c r="M35" s="486"/>
      <c r="N35" s="486"/>
      <c r="O35" s="487"/>
      <c r="P35" s="487"/>
      <c r="Q35" s="487"/>
      <c r="R35" s="487"/>
      <c r="S35" s="487"/>
      <c r="T35" s="487"/>
      <c r="U35" s="487"/>
      <c r="V35" s="487"/>
      <c r="W35" s="487"/>
      <c r="X35" s="487"/>
      <c r="Y35" s="488"/>
      <c r="Z35" s="489" t="s">
        <v>141</v>
      </c>
      <c r="AA35" s="490"/>
      <c r="AB35" s="491"/>
      <c r="AC35" s="492"/>
      <c r="AD35" s="38" t="s">
        <v>142</v>
      </c>
      <c r="AF35" s="217" t="s">
        <v>70</v>
      </c>
      <c r="AG35" s="403" t="s">
        <v>143</v>
      </c>
      <c r="AH35" s="403"/>
      <c r="AI35" s="403"/>
      <c r="AJ35" s="403"/>
      <c r="AK35" s="403"/>
      <c r="AL35" s="403"/>
      <c r="AM35" s="403"/>
      <c r="AN35" s="403"/>
      <c r="AO35" s="403"/>
      <c r="AP35" s="403"/>
      <c r="AQ35" s="403"/>
      <c r="AR35" s="403"/>
      <c r="AS35" s="404"/>
      <c r="AT35" s="404"/>
      <c r="AU35" s="404"/>
      <c r="AV35" s="404"/>
      <c r="AW35" s="404"/>
      <c r="AX35" s="404"/>
      <c r="AY35" s="404"/>
      <c r="AZ35" s="404"/>
      <c r="BA35" s="404"/>
      <c r="BB35" s="404"/>
      <c r="BC35" s="405"/>
      <c r="BD35" s="406" t="s">
        <v>141</v>
      </c>
      <c r="BE35" s="407"/>
      <c r="BF35" s="408">
        <f>MAX(AZ8:BD15)</f>
        <v>1167996</v>
      </c>
      <c r="BG35" s="409"/>
      <c r="BH35" s="218" t="s">
        <v>142</v>
      </c>
    </row>
    <row r="36" spans="2:60" ht="17.25" customHeight="1" thickBot="1">
      <c r="C36" s="9"/>
      <c r="D36" s="32"/>
      <c r="E36" s="32"/>
      <c r="F36" s="32"/>
      <c r="G36" s="32"/>
      <c r="H36" s="32"/>
      <c r="I36" s="32"/>
      <c r="J36" s="32"/>
      <c r="K36" s="32"/>
      <c r="L36" s="32"/>
      <c r="M36" s="32"/>
      <c r="N36" s="32"/>
      <c r="O36" s="482" t="s">
        <v>149</v>
      </c>
      <c r="P36" s="483"/>
      <c r="Q36" s="483"/>
      <c r="R36" s="483"/>
      <c r="S36" s="483"/>
      <c r="T36" s="483"/>
      <c r="U36" s="483"/>
      <c r="V36" s="484" t="s">
        <v>139</v>
      </c>
      <c r="W36" s="484"/>
      <c r="X36" s="484"/>
      <c r="Y36" s="484"/>
      <c r="Z36" s="484"/>
      <c r="AA36" s="485"/>
      <c r="AB36" s="477" t="str">
        <f>IF(AB34="","",MAX(AB35,AB34))</f>
        <v/>
      </c>
      <c r="AC36" s="478"/>
      <c r="AD36" s="96" t="s">
        <v>142</v>
      </c>
      <c r="AE36" s="6"/>
      <c r="AF36" s="139"/>
      <c r="AG36" s="219"/>
      <c r="AH36" s="216"/>
      <c r="AI36" s="216"/>
      <c r="AJ36" s="216"/>
      <c r="AK36" s="216"/>
      <c r="AL36" s="216"/>
      <c r="AM36" s="216"/>
      <c r="AN36" s="216"/>
      <c r="AO36" s="216"/>
      <c r="AP36" s="216"/>
      <c r="AQ36" s="216"/>
      <c r="AR36" s="216"/>
      <c r="AS36" s="416" t="s">
        <v>149</v>
      </c>
      <c r="AT36" s="417"/>
      <c r="AU36" s="417"/>
      <c r="AV36" s="417"/>
      <c r="AW36" s="417"/>
      <c r="AX36" s="417"/>
      <c r="AY36" s="417"/>
      <c r="AZ36" s="418" t="s">
        <v>139</v>
      </c>
      <c r="BA36" s="418"/>
      <c r="BB36" s="418"/>
      <c r="BC36" s="418"/>
      <c r="BD36" s="418"/>
      <c r="BE36" s="419"/>
      <c r="BF36" s="414">
        <f>IF(BF34="","",MAX(BF35,BF34))</f>
        <v>1167996</v>
      </c>
      <c r="BG36" s="415"/>
      <c r="BH36" s="220" t="s">
        <v>142</v>
      </c>
    </row>
    <row r="37" spans="2:60" ht="5.25" customHeight="1">
      <c r="C37" s="9"/>
      <c r="D37" s="32"/>
      <c r="E37" s="32"/>
      <c r="F37" s="32"/>
      <c r="G37" s="32"/>
      <c r="H37" s="32"/>
      <c r="I37" s="32"/>
      <c r="J37" s="32"/>
      <c r="K37" s="32"/>
      <c r="L37" s="32"/>
      <c r="M37" s="32"/>
      <c r="N37" s="32"/>
      <c r="O37" s="6"/>
      <c r="P37" s="6"/>
      <c r="Q37" s="6"/>
      <c r="R37" s="6"/>
      <c r="S37" s="6"/>
      <c r="T37" s="6"/>
      <c r="U37" s="6"/>
      <c r="V37" s="6"/>
      <c r="W37" s="6"/>
      <c r="X37" s="6"/>
      <c r="Y37" s="92"/>
      <c r="Z37" s="92"/>
      <c r="AA37" s="6"/>
      <c r="AB37" s="33"/>
      <c r="AC37" s="33"/>
      <c r="AD37" s="93"/>
      <c r="AE37" s="6"/>
      <c r="AF37" s="139"/>
      <c r="AG37" s="219"/>
      <c r="AH37" s="216"/>
      <c r="AI37" s="216"/>
      <c r="AJ37" s="216"/>
      <c r="AK37" s="216"/>
      <c r="AL37" s="216"/>
      <c r="AM37" s="216"/>
      <c r="AN37" s="216"/>
      <c r="AO37" s="216"/>
      <c r="AP37" s="216"/>
      <c r="AQ37" s="216"/>
      <c r="AR37" s="216"/>
      <c r="AS37" s="136"/>
      <c r="AT37" s="136"/>
      <c r="AU37" s="136"/>
      <c r="AV37" s="136"/>
      <c r="AW37" s="136"/>
      <c r="AX37" s="136"/>
      <c r="AY37" s="136"/>
      <c r="AZ37" s="136"/>
      <c r="BA37" s="136"/>
      <c r="BB37" s="136"/>
      <c r="BC37" s="221"/>
      <c r="BD37" s="221"/>
      <c r="BE37" s="136"/>
      <c r="BF37" s="210"/>
      <c r="BG37" s="210"/>
      <c r="BH37" s="222"/>
    </row>
    <row r="38" spans="2:60" ht="13.5" customHeight="1">
      <c r="B38" s="12" t="s">
        <v>39</v>
      </c>
      <c r="E38" s="12"/>
      <c r="I38" s="3"/>
      <c r="AF38" s="139" t="s">
        <v>39</v>
      </c>
      <c r="AG38" s="139"/>
      <c r="AH38" s="139"/>
      <c r="AI38" s="139"/>
      <c r="AJ38" s="142"/>
      <c r="AK38" s="142"/>
      <c r="AL38" s="142"/>
      <c r="AM38" s="142"/>
      <c r="AN38" s="139"/>
      <c r="AO38" s="139"/>
      <c r="AP38" s="139"/>
      <c r="AQ38" s="139"/>
      <c r="AR38" s="139"/>
      <c r="AS38" s="139"/>
      <c r="AT38" s="139"/>
      <c r="AU38" s="139"/>
      <c r="AV38" s="139"/>
      <c r="AW38" s="139"/>
      <c r="AX38" s="139"/>
      <c r="AY38" s="139"/>
      <c r="AZ38" s="139"/>
      <c r="BA38" s="139"/>
      <c r="BB38" s="139"/>
      <c r="BC38" s="139"/>
      <c r="BD38" s="139"/>
      <c r="BE38" s="139"/>
      <c r="BF38" s="139"/>
      <c r="BG38" s="139"/>
      <c r="BH38" s="139"/>
    </row>
    <row r="39" spans="2:60" ht="15" customHeight="1">
      <c r="B39" s="457" t="s">
        <v>66</v>
      </c>
      <c r="C39" s="487" t="s">
        <v>144</v>
      </c>
      <c r="D39" s="487"/>
      <c r="E39" s="487"/>
      <c r="F39" s="487"/>
      <c r="G39" s="487"/>
      <c r="H39" s="487"/>
      <c r="I39" s="487"/>
      <c r="J39" s="487"/>
      <c r="K39" s="487"/>
      <c r="L39" s="487"/>
      <c r="M39" s="487"/>
      <c r="N39" s="487"/>
      <c r="O39" s="487"/>
      <c r="P39" s="487"/>
      <c r="Q39" s="488"/>
      <c r="R39" s="399" t="s">
        <v>71</v>
      </c>
      <c r="S39" s="400"/>
      <c r="T39" s="400"/>
      <c r="U39" s="400"/>
      <c r="V39" s="400"/>
      <c r="W39" s="400"/>
      <c r="X39" s="400"/>
      <c r="Y39" s="401"/>
      <c r="Z39" s="366" t="s">
        <v>46</v>
      </c>
      <c r="AA39" s="368"/>
      <c r="AB39" s="366" t="s">
        <v>153</v>
      </c>
      <c r="AC39" s="367"/>
      <c r="AD39" s="368"/>
      <c r="AF39" s="420" t="s">
        <v>66</v>
      </c>
      <c r="AG39" s="404" t="s">
        <v>144</v>
      </c>
      <c r="AH39" s="404"/>
      <c r="AI39" s="404"/>
      <c r="AJ39" s="404"/>
      <c r="AK39" s="404"/>
      <c r="AL39" s="404"/>
      <c r="AM39" s="404"/>
      <c r="AN39" s="404"/>
      <c r="AO39" s="404"/>
      <c r="AP39" s="404"/>
      <c r="AQ39" s="404"/>
      <c r="AR39" s="404"/>
      <c r="AS39" s="404"/>
      <c r="AT39" s="404"/>
      <c r="AU39" s="405"/>
      <c r="AV39" s="334" t="s">
        <v>71</v>
      </c>
      <c r="AW39" s="335"/>
      <c r="AX39" s="335"/>
      <c r="AY39" s="335"/>
      <c r="AZ39" s="335"/>
      <c r="BA39" s="335"/>
      <c r="BB39" s="335"/>
      <c r="BC39" s="336"/>
      <c r="BD39" s="275" t="s">
        <v>46</v>
      </c>
      <c r="BE39" s="277"/>
      <c r="BF39" s="275" t="s">
        <v>153</v>
      </c>
      <c r="BG39" s="276"/>
      <c r="BH39" s="277"/>
    </row>
    <row r="40" spans="2:60" ht="17.25" customHeight="1">
      <c r="B40" s="501"/>
      <c r="C40" s="493"/>
      <c r="D40" s="493"/>
      <c r="E40" s="493"/>
      <c r="F40" s="493"/>
      <c r="G40" s="493"/>
      <c r="H40" s="493"/>
      <c r="I40" s="493"/>
      <c r="J40" s="493"/>
      <c r="K40" s="493"/>
      <c r="L40" s="493"/>
      <c r="M40" s="493"/>
      <c r="N40" s="493"/>
      <c r="O40" s="493"/>
      <c r="P40" s="493"/>
      <c r="Q40" s="494"/>
      <c r="R40" s="399"/>
      <c r="S40" s="400"/>
      <c r="T40" s="39"/>
      <c r="U40" s="1" t="s">
        <v>42</v>
      </c>
      <c r="V40" s="44"/>
      <c r="W40" s="1" t="s">
        <v>40</v>
      </c>
      <c r="X40" s="118" t="str">
        <f>IF(V40=3,"31",IF(V40=9,"30", " "))</f>
        <v xml:space="preserve"> </v>
      </c>
      <c r="Y40" s="31" t="s">
        <v>44</v>
      </c>
      <c r="Z40" s="495" t="s">
        <v>47</v>
      </c>
      <c r="AA40" s="496"/>
      <c r="AB40" s="354"/>
      <c r="AC40" s="481"/>
      <c r="AD40" s="31" t="s">
        <v>147</v>
      </c>
      <c r="AF40" s="421"/>
      <c r="AG40" s="422"/>
      <c r="AH40" s="422"/>
      <c r="AI40" s="422"/>
      <c r="AJ40" s="422"/>
      <c r="AK40" s="422"/>
      <c r="AL40" s="422"/>
      <c r="AM40" s="422"/>
      <c r="AN40" s="422"/>
      <c r="AO40" s="422"/>
      <c r="AP40" s="422"/>
      <c r="AQ40" s="422"/>
      <c r="AR40" s="422"/>
      <c r="AS40" s="422"/>
      <c r="AT40" s="422"/>
      <c r="AU40" s="423"/>
      <c r="AV40" s="334" t="s">
        <v>335</v>
      </c>
      <c r="AW40" s="335"/>
      <c r="AX40" s="269">
        <v>5</v>
      </c>
      <c r="AY40" s="146" t="s">
        <v>42</v>
      </c>
      <c r="AZ40" s="200">
        <v>3</v>
      </c>
      <c r="BA40" s="146" t="s">
        <v>40</v>
      </c>
      <c r="BB40" s="201" t="str">
        <f>IF(AZ40=3,"31",IF(AZ40=9,"30", " "))</f>
        <v>31</v>
      </c>
      <c r="BC40" s="147" t="s">
        <v>44</v>
      </c>
      <c r="BD40" s="281" t="s">
        <v>47</v>
      </c>
      <c r="BE40" s="283"/>
      <c r="BF40" s="270">
        <v>56</v>
      </c>
      <c r="BG40" s="424"/>
      <c r="BH40" s="147" t="s">
        <v>147</v>
      </c>
    </row>
    <row r="41" spans="2:60" ht="20.25" customHeight="1" thickBot="1">
      <c r="B41" s="90" t="s">
        <v>70</v>
      </c>
      <c r="C41" s="486" t="s">
        <v>145</v>
      </c>
      <c r="D41" s="486"/>
      <c r="E41" s="486"/>
      <c r="F41" s="486"/>
      <c r="G41" s="486"/>
      <c r="H41" s="486"/>
      <c r="I41" s="486"/>
      <c r="J41" s="486"/>
      <c r="K41" s="486"/>
      <c r="L41" s="486"/>
      <c r="M41" s="486"/>
      <c r="N41" s="486"/>
      <c r="O41" s="487"/>
      <c r="P41" s="487"/>
      <c r="Q41" s="487"/>
      <c r="R41" s="487"/>
      <c r="S41" s="487"/>
      <c r="T41" s="487"/>
      <c r="U41" s="487"/>
      <c r="V41" s="487"/>
      <c r="W41" s="487"/>
      <c r="X41" s="487"/>
      <c r="Y41" s="488"/>
      <c r="Z41" s="489" t="s">
        <v>48</v>
      </c>
      <c r="AA41" s="490"/>
      <c r="AB41" s="491"/>
      <c r="AC41" s="492"/>
      <c r="AD41" s="38" t="s">
        <v>147</v>
      </c>
      <c r="AF41" s="217" t="s">
        <v>70</v>
      </c>
      <c r="AG41" s="403" t="s">
        <v>145</v>
      </c>
      <c r="AH41" s="403"/>
      <c r="AI41" s="403"/>
      <c r="AJ41" s="403"/>
      <c r="AK41" s="403"/>
      <c r="AL41" s="403"/>
      <c r="AM41" s="403"/>
      <c r="AN41" s="403"/>
      <c r="AO41" s="403"/>
      <c r="AP41" s="403"/>
      <c r="AQ41" s="403"/>
      <c r="AR41" s="403"/>
      <c r="AS41" s="404"/>
      <c r="AT41" s="404"/>
      <c r="AU41" s="404"/>
      <c r="AV41" s="404"/>
      <c r="AW41" s="404"/>
      <c r="AX41" s="404"/>
      <c r="AY41" s="404"/>
      <c r="AZ41" s="404"/>
      <c r="BA41" s="404"/>
      <c r="BB41" s="404"/>
      <c r="BC41" s="405"/>
      <c r="BD41" s="406" t="s">
        <v>48</v>
      </c>
      <c r="BE41" s="407"/>
      <c r="BF41" s="408">
        <v>58</v>
      </c>
      <c r="BG41" s="409"/>
      <c r="BH41" s="218" t="s">
        <v>147</v>
      </c>
    </row>
    <row r="42" spans="2:60" ht="17.25" customHeight="1" thickBot="1">
      <c r="C42" s="9"/>
      <c r="D42" s="32"/>
      <c r="E42" s="32"/>
      <c r="F42" s="32"/>
      <c r="G42" s="32"/>
      <c r="H42" s="32"/>
      <c r="I42" s="32"/>
      <c r="J42" s="32"/>
      <c r="K42" s="32"/>
      <c r="L42" s="32"/>
      <c r="M42" s="32"/>
      <c r="N42" s="32"/>
      <c r="O42" s="479" t="s">
        <v>148</v>
      </c>
      <c r="P42" s="480"/>
      <c r="Q42" s="480"/>
      <c r="R42" s="480"/>
      <c r="S42" s="480"/>
      <c r="T42" s="480"/>
      <c r="U42" s="480"/>
      <c r="V42" s="475" t="s">
        <v>146</v>
      </c>
      <c r="W42" s="475"/>
      <c r="X42" s="475"/>
      <c r="Y42" s="475"/>
      <c r="Z42" s="475"/>
      <c r="AA42" s="476"/>
      <c r="AB42" s="477" t="str">
        <f>IF(AB40="","",MAX(AB41,AB40))</f>
        <v/>
      </c>
      <c r="AC42" s="478"/>
      <c r="AD42" s="96" t="s">
        <v>147</v>
      </c>
      <c r="AE42" s="6"/>
      <c r="AF42" s="139"/>
      <c r="AG42" s="219"/>
      <c r="AH42" s="216"/>
      <c r="AI42" s="216"/>
      <c r="AJ42" s="216"/>
      <c r="AK42" s="216"/>
      <c r="AL42" s="216"/>
      <c r="AM42" s="216"/>
      <c r="AN42" s="216"/>
      <c r="AO42" s="216"/>
      <c r="AP42" s="216"/>
      <c r="AQ42" s="216"/>
      <c r="AR42" s="216"/>
      <c r="AS42" s="410" t="s">
        <v>148</v>
      </c>
      <c r="AT42" s="411"/>
      <c r="AU42" s="411"/>
      <c r="AV42" s="411"/>
      <c r="AW42" s="411"/>
      <c r="AX42" s="411"/>
      <c r="AY42" s="411"/>
      <c r="AZ42" s="412" t="s">
        <v>146</v>
      </c>
      <c r="BA42" s="412"/>
      <c r="BB42" s="412"/>
      <c r="BC42" s="412"/>
      <c r="BD42" s="412"/>
      <c r="BE42" s="413"/>
      <c r="BF42" s="414">
        <f>IF(BF40="","",MAX(BF41,BF40))</f>
        <v>58</v>
      </c>
      <c r="BG42" s="415"/>
      <c r="BH42" s="220" t="s">
        <v>147</v>
      </c>
    </row>
    <row r="43" spans="2:60" ht="32.25" customHeight="1">
      <c r="C43" s="9"/>
      <c r="D43" s="32"/>
      <c r="E43" s="32"/>
      <c r="F43" s="32"/>
      <c r="G43" s="32"/>
      <c r="H43" s="32"/>
      <c r="I43" s="32"/>
      <c r="J43" s="32"/>
      <c r="K43" s="32"/>
      <c r="L43" s="32"/>
      <c r="M43" s="32"/>
      <c r="N43" s="32"/>
      <c r="O43" s="32"/>
      <c r="P43" s="6"/>
      <c r="Q43" s="6"/>
      <c r="R43" s="6"/>
      <c r="S43" s="6"/>
      <c r="T43" s="6"/>
      <c r="U43" s="91"/>
      <c r="V43" s="91"/>
      <c r="W43" s="92"/>
      <c r="X43" s="92"/>
      <c r="Y43" s="92"/>
      <c r="Z43" s="92"/>
      <c r="AA43" s="6"/>
      <c r="AB43" s="33"/>
      <c r="AC43" s="33"/>
      <c r="AD43" s="93"/>
      <c r="AE43" s="6"/>
      <c r="AG43" s="9"/>
      <c r="AH43" s="32"/>
      <c r="AI43" s="32"/>
      <c r="AJ43" s="32"/>
      <c r="AK43" s="32"/>
      <c r="AL43" s="32"/>
      <c r="AM43" s="32"/>
      <c r="AN43" s="32"/>
      <c r="AO43" s="32"/>
      <c r="AP43" s="32"/>
      <c r="AQ43" s="32"/>
      <c r="AR43" s="32"/>
      <c r="AS43" s="32"/>
      <c r="AT43" s="6"/>
      <c r="AU43" s="6"/>
      <c r="AV43" s="6"/>
      <c r="AW43" s="6"/>
      <c r="AX43" s="6"/>
      <c r="AY43" s="91"/>
      <c r="AZ43" s="91"/>
      <c r="BA43" s="92"/>
      <c r="BB43" s="92"/>
      <c r="BC43" s="92"/>
      <c r="BD43" s="92"/>
      <c r="BE43" s="6"/>
      <c r="BF43" s="33"/>
      <c r="BG43" s="33"/>
      <c r="BH43" s="93"/>
    </row>
    <row r="44" spans="2:60" ht="6" customHeight="1">
      <c r="E44" s="12"/>
      <c r="F44" s="12"/>
      <c r="G44" s="12"/>
      <c r="H44" s="12"/>
      <c r="AI44" s="12"/>
      <c r="AJ44" s="12"/>
      <c r="AK44" s="12"/>
      <c r="AL44" s="12"/>
    </row>
    <row r="45" spans="2:60" ht="6" customHeight="1">
      <c r="E45" s="12"/>
      <c r="F45" s="12"/>
      <c r="G45" s="12"/>
      <c r="H45" s="12"/>
      <c r="AI45" s="12"/>
      <c r="AJ45" s="12"/>
      <c r="AK45" s="12"/>
      <c r="AL45" s="12"/>
    </row>
    <row r="46" spans="2:60" ht="13.5" customHeight="1">
      <c r="E46" s="12"/>
      <c r="F46" s="12"/>
      <c r="G46" s="12"/>
      <c r="H46" s="12"/>
      <c r="AI46" s="12"/>
      <c r="AJ46" s="12"/>
      <c r="AK46" s="12"/>
      <c r="AL46" s="12"/>
    </row>
    <row r="47" spans="2:60" ht="15" customHeight="1">
      <c r="E47" s="12"/>
      <c r="F47" s="12"/>
      <c r="G47" s="12"/>
      <c r="H47" s="12"/>
      <c r="AI47" s="12"/>
      <c r="AJ47" s="12"/>
      <c r="AK47" s="12"/>
      <c r="AL47" s="12"/>
    </row>
    <row r="48" spans="2:60" ht="17.25" customHeight="1">
      <c r="E48" s="12"/>
      <c r="F48" s="12"/>
      <c r="G48" s="12"/>
      <c r="H48" s="12"/>
      <c r="AI48" s="12"/>
      <c r="AJ48" s="12"/>
      <c r="AK48" s="12"/>
      <c r="AL48" s="12"/>
    </row>
    <row r="49" s="12" customFormat="1" ht="32.25" customHeight="1"/>
    <row r="50" s="12" customFormat="1" ht="13.5" customHeight="1"/>
    <row r="51" s="12" customFormat="1" ht="13.5" customHeight="1"/>
  </sheetData>
  <sheetProtection selectLockedCells="1"/>
  <mergeCells count="300">
    <mergeCell ref="AA9:AD9"/>
    <mergeCell ref="J18:M18"/>
    <mergeCell ref="J19:M19"/>
    <mergeCell ref="H6:I7"/>
    <mergeCell ref="H8:I8"/>
    <mergeCell ref="H9:I9"/>
    <mergeCell ref="H10:I10"/>
    <mergeCell ref="H11:I11"/>
    <mergeCell ref="H12:I12"/>
    <mergeCell ref="H13:I13"/>
    <mergeCell ref="J9:M9"/>
    <mergeCell ref="J10:M10"/>
    <mergeCell ref="J11:M11"/>
    <mergeCell ref="J12:M12"/>
    <mergeCell ref="J13:M13"/>
    <mergeCell ref="J14:M14"/>
    <mergeCell ref="J15:M15"/>
    <mergeCell ref="J16:M16"/>
    <mergeCell ref="J17:M17"/>
    <mergeCell ref="N16:Q16"/>
    <mergeCell ref="N17:Q17"/>
    <mergeCell ref="N18:Q18"/>
    <mergeCell ref="N19:Q19"/>
    <mergeCell ref="R6:U6"/>
    <mergeCell ref="B39:B40"/>
    <mergeCell ref="C29:Y29"/>
    <mergeCell ref="C27:M27"/>
    <mergeCell ref="O27:T27"/>
    <mergeCell ref="P28:Q28"/>
    <mergeCell ref="U27:Y27"/>
    <mergeCell ref="C35:Y35"/>
    <mergeCell ref="B12:D12"/>
    <mergeCell ref="B13:D13"/>
    <mergeCell ref="B14:D14"/>
    <mergeCell ref="B15:D15"/>
    <mergeCell ref="B16:D16"/>
    <mergeCell ref="H14:I14"/>
    <mergeCell ref="H15:I15"/>
    <mergeCell ref="B17:D17"/>
    <mergeCell ref="B18:D18"/>
    <mergeCell ref="B19:D19"/>
    <mergeCell ref="E12:G12"/>
    <mergeCell ref="E13:G13"/>
    <mergeCell ref="E14:G14"/>
    <mergeCell ref="E15:G15"/>
    <mergeCell ref="E16:G16"/>
    <mergeCell ref="H16:I16"/>
    <mergeCell ref="H17:I17"/>
    <mergeCell ref="B2:AD2"/>
    <mergeCell ref="E8:G8"/>
    <mergeCell ref="E6:G7"/>
    <mergeCell ref="B6:D7"/>
    <mergeCell ref="Z27:AA27"/>
    <mergeCell ref="Z28:AA28"/>
    <mergeCell ref="AB29:AC29"/>
    <mergeCell ref="Z29:AA29"/>
    <mergeCell ref="V30:AA30"/>
    <mergeCell ref="O30:U30"/>
    <mergeCell ref="B8:D8"/>
    <mergeCell ref="B9:D9"/>
    <mergeCell ref="B10:D10"/>
    <mergeCell ref="B11:D11"/>
    <mergeCell ref="E9:G9"/>
    <mergeCell ref="E10:G10"/>
    <mergeCell ref="E11:G11"/>
    <mergeCell ref="E17:G17"/>
    <mergeCell ref="E18:G18"/>
    <mergeCell ref="E19:G19"/>
    <mergeCell ref="H18:I18"/>
    <mergeCell ref="H19:I19"/>
    <mergeCell ref="J6:M7"/>
    <mergeCell ref="J8:M8"/>
    <mergeCell ref="Z35:AA35"/>
    <mergeCell ref="C33:M33"/>
    <mergeCell ref="O33:T33"/>
    <mergeCell ref="U33:Y33"/>
    <mergeCell ref="Z33:AA33"/>
    <mergeCell ref="AB35:AC35"/>
    <mergeCell ref="AB30:AC30"/>
    <mergeCell ref="AB27:AD27"/>
    <mergeCell ref="AB28:AC28"/>
    <mergeCell ref="AB33:AD33"/>
    <mergeCell ref="P34:Q34"/>
    <mergeCell ref="Z34:AA34"/>
    <mergeCell ref="AB34:AC34"/>
    <mergeCell ref="V42:AA42"/>
    <mergeCell ref="AB42:AC42"/>
    <mergeCell ref="O42:U42"/>
    <mergeCell ref="AB40:AC40"/>
    <mergeCell ref="R39:Y39"/>
    <mergeCell ref="O36:U36"/>
    <mergeCell ref="V36:AA36"/>
    <mergeCell ref="AB36:AC36"/>
    <mergeCell ref="C41:Y41"/>
    <mergeCell ref="Z41:AA41"/>
    <mergeCell ref="AB41:AC41"/>
    <mergeCell ref="Z39:AA39"/>
    <mergeCell ref="AB39:AD39"/>
    <mergeCell ref="R40:S40"/>
    <mergeCell ref="C39:Q40"/>
    <mergeCell ref="Z40:AA40"/>
    <mergeCell ref="R7:U7"/>
    <mergeCell ref="R8:U8"/>
    <mergeCell ref="R9:U9"/>
    <mergeCell ref="R10:U10"/>
    <mergeCell ref="N6:Q7"/>
    <mergeCell ref="N8:Q8"/>
    <mergeCell ref="N9:Q9"/>
    <mergeCell ref="N10:Q10"/>
    <mergeCell ref="N11:Q11"/>
    <mergeCell ref="N12:Q12"/>
    <mergeCell ref="N13:Q13"/>
    <mergeCell ref="N14:Q14"/>
    <mergeCell ref="N15:Q15"/>
    <mergeCell ref="R19:U19"/>
    <mergeCell ref="V19:Z19"/>
    <mergeCell ref="AA19:AD19"/>
    <mergeCell ref="R14:U14"/>
    <mergeCell ref="V14:Z14"/>
    <mergeCell ref="AA14:AD14"/>
    <mergeCell ref="R15:U15"/>
    <mergeCell ref="V15:Z15"/>
    <mergeCell ref="AA15:AD15"/>
    <mergeCell ref="R16:U16"/>
    <mergeCell ref="V16:Z16"/>
    <mergeCell ref="AA16:AD16"/>
    <mergeCell ref="AA6:AD6"/>
    <mergeCell ref="V6:Z6"/>
    <mergeCell ref="V7:Z7"/>
    <mergeCell ref="AA7:AD7"/>
    <mergeCell ref="R17:U17"/>
    <mergeCell ref="V17:Z17"/>
    <mergeCell ref="AA17:AD17"/>
    <mergeCell ref="R18:U18"/>
    <mergeCell ref="V18:Z18"/>
    <mergeCell ref="AA18:AD18"/>
    <mergeCell ref="V10:Z10"/>
    <mergeCell ref="AA10:AD10"/>
    <mergeCell ref="R11:U11"/>
    <mergeCell ref="V11:Z11"/>
    <mergeCell ref="AA11:AD11"/>
    <mergeCell ref="R12:U12"/>
    <mergeCell ref="V12:Z12"/>
    <mergeCell ref="AA12:AD12"/>
    <mergeCell ref="R13:U13"/>
    <mergeCell ref="V13:Z13"/>
    <mergeCell ref="AA13:AD13"/>
    <mergeCell ref="V8:Z8"/>
    <mergeCell ref="AA8:AD8"/>
    <mergeCell ref="V9:Z9"/>
    <mergeCell ref="AF2:BH2"/>
    <mergeCell ref="AF6:AH7"/>
    <mergeCell ref="AI6:AK7"/>
    <mergeCell ref="AL6:AM7"/>
    <mergeCell ref="AN6:AQ7"/>
    <mergeCell ref="AR6:AU7"/>
    <mergeCell ref="AV6:AY6"/>
    <mergeCell ref="AZ6:BD6"/>
    <mergeCell ref="BE6:BH6"/>
    <mergeCell ref="AV7:AY7"/>
    <mergeCell ref="AZ7:BD7"/>
    <mergeCell ref="BE7:BH7"/>
    <mergeCell ref="AF8:AH8"/>
    <mergeCell ref="AI8:AK8"/>
    <mergeCell ref="AL8:AM8"/>
    <mergeCell ref="AN8:AQ8"/>
    <mergeCell ref="AR8:AU8"/>
    <mergeCell ref="AV8:AY8"/>
    <mergeCell ref="AZ8:BD8"/>
    <mergeCell ref="BE8:BH8"/>
    <mergeCell ref="AF9:AH9"/>
    <mergeCell ref="AI9:AK9"/>
    <mergeCell ref="AL9:AM9"/>
    <mergeCell ref="AN9:AQ9"/>
    <mergeCell ref="AR9:AU9"/>
    <mergeCell ref="AV9:AY9"/>
    <mergeCell ref="AZ9:BD9"/>
    <mergeCell ref="BE9:BH9"/>
    <mergeCell ref="AF10:AH10"/>
    <mergeCell ref="AI10:AK10"/>
    <mergeCell ref="AL10:AM10"/>
    <mergeCell ref="AN10:AQ10"/>
    <mergeCell ref="AR10:AU10"/>
    <mergeCell ref="AV10:AY10"/>
    <mergeCell ref="AZ10:BD10"/>
    <mergeCell ref="BE10:BH10"/>
    <mergeCell ref="AF11:AH11"/>
    <mergeCell ref="AI11:AK11"/>
    <mergeCell ref="AL11:AM11"/>
    <mergeCell ref="AN11:AQ11"/>
    <mergeCell ref="AR11:AU11"/>
    <mergeCell ref="AV11:AY11"/>
    <mergeCell ref="AZ11:BD11"/>
    <mergeCell ref="BE11:BH11"/>
    <mergeCell ref="AF12:AH12"/>
    <mergeCell ref="AI12:AK12"/>
    <mergeCell ref="AL12:AM12"/>
    <mergeCell ref="AN12:AQ12"/>
    <mergeCell ref="AR12:AU12"/>
    <mergeCell ref="AV12:AY12"/>
    <mergeCell ref="AZ12:BD12"/>
    <mergeCell ref="BE12:BH12"/>
    <mergeCell ref="AF13:AH13"/>
    <mergeCell ref="AI13:AK13"/>
    <mergeCell ref="AL13:AM13"/>
    <mergeCell ref="AN13:AQ13"/>
    <mergeCell ref="AR13:AU13"/>
    <mergeCell ref="AV13:AY13"/>
    <mergeCell ref="AZ13:BD13"/>
    <mergeCell ref="BE13:BH13"/>
    <mergeCell ref="AF14:AH14"/>
    <mergeCell ref="AI14:AK14"/>
    <mergeCell ref="AL14:AM14"/>
    <mergeCell ref="AN14:AQ14"/>
    <mergeCell ref="AR14:AU14"/>
    <mergeCell ref="AV14:AY14"/>
    <mergeCell ref="AZ14:BD14"/>
    <mergeCell ref="BE14:BH14"/>
    <mergeCell ref="AF15:AH15"/>
    <mergeCell ref="AI15:AK15"/>
    <mergeCell ref="AL15:AM15"/>
    <mergeCell ref="AN15:AQ15"/>
    <mergeCell ref="AR15:AU15"/>
    <mergeCell ref="AV15:AY15"/>
    <mergeCell ref="AZ15:BD15"/>
    <mergeCell ref="BE15:BH15"/>
    <mergeCell ref="AF16:AH16"/>
    <mergeCell ref="AI16:AK16"/>
    <mergeCell ref="AL16:AM16"/>
    <mergeCell ref="AN16:AQ16"/>
    <mergeCell ref="AR16:AU16"/>
    <mergeCell ref="AV16:AY16"/>
    <mergeCell ref="AZ16:BD16"/>
    <mergeCell ref="BE16:BH16"/>
    <mergeCell ref="AF17:AH17"/>
    <mergeCell ref="AI17:AK17"/>
    <mergeCell ref="AL17:AM17"/>
    <mergeCell ref="AN17:AQ17"/>
    <mergeCell ref="AR17:AU17"/>
    <mergeCell ref="AV17:AY17"/>
    <mergeCell ref="AZ17:BD17"/>
    <mergeCell ref="BE17:BH17"/>
    <mergeCell ref="AF18:AH18"/>
    <mergeCell ref="AI18:AK18"/>
    <mergeCell ref="AL18:AM18"/>
    <mergeCell ref="AN18:AQ18"/>
    <mergeCell ref="AR18:AU18"/>
    <mergeCell ref="AV18:AY18"/>
    <mergeCell ref="AZ18:BD18"/>
    <mergeCell ref="BE18:BH18"/>
    <mergeCell ref="AF19:AH19"/>
    <mergeCell ref="AI19:AK19"/>
    <mergeCell ref="AL19:AM19"/>
    <mergeCell ref="AN19:AQ19"/>
    <mergeCell ref="AR19:AU19"/>
    <mergeCell ref="AV19:AY19"/>
    <mergeCell ref="AZ19:BD19"/>
    <mergeCell ref="BE19:BH19"/>
    <mergeCell ref="AG27:AQ27"/>
    <mergeCell ref="AS27:AX27"/>
    <mergeCell ref="AY27:BC27"/>
    <mergeCell ref="BD27:BE27"/>
    <mergeCell ref="BF27:BH27"/>
    <mergeCell ref="AT28:AU28"/>
    <mergeCell ref="BD28:BE28"/>
    <mergeCell ref="BF28:BG28"/>
    <mergeCell ref="AG29:BC29"/>
    <mergeCell ref="BD29:BE29"/>
    <mergeCell ref="BF29:BG29"/>
    <mergeCell ref="AF39:AF40"/>
    <mergeCell ref="AG39:AU40"/>
    <mergeCell ref="AV39:BC39"/>
    <mergeCell ref="BD39:BE39"/>
    <mergeCell ref="BF39:BH39"/>
    <mergeCell ref="AV40:AW40"/>
    <mergeCell ref="BD40:BE40"/>
    <mergeCell ref="BF40:BG40"/>
    <mergeCell ref="AS30:AY30"/>
    <mergeCell ref="AZ30:BE30"/>
    <mergeCell ref="BF30:BG30"/>
    <mergeCell ref="AG33:AQ33"/>
    <mergeCell ref="AS33:AX33"/>
    <mergeCell ref="AY33:BC33"/>
    <mergeCell ref="BD33:BE33"/>
    <mergeCell ref="BF33:BH33"/>
    <mergeCell ref="AT34:AU34"/>
    <mergeCell ref="BD34:BE34"/>
    <mergeCell ref="BF34:BG34"/>
    <mergeCell ref="AG41:BC41"/>
    <mergeCell ref="BD41:BE41"/>
    <mergeCell ref="BF41:BG41"/>
    <mergeCell ref="AS42:AY42"/>
    <mergeCell ref="AZ42:BE42"/>
    <mergeCell ref="BF42:BG42"/>
    <mergeCell ref="AG35:BC35"/>
    <mergeCell ref="BD35:BE35"/>
    <mergeCell ref="BF35:BG35"/>
    <mergeCell ref="AS36:AY36"/>
    <mergeCell ref="AZ36:BE36"/>
    <mergeCell ref="BF36:BG36"/>
  </mergeCells>
  <phoneticPr fontId="19"/>
  <dataValidations count="3">
    <dataValidation type="list" errorStyle="information" allowBlank="1" showInputMessage="1" showErrorMessage="1" sqref="R40:S40" xr:uid="{8EB983FC-F9A5-42F7-8D52-695B007FED20}">
      <formula1>"平成,令和"</formula1>
    </dataValidation>
    <dataValidation type="list" errorStyle="information" allowBlank="1" showInputMessage="1" showErrorMessage="1" sqref="V40 AZ40" xr:uid="{4AEC52B5-B888-4F3C-9ADC-F94E792DD64B}">
      <formula1>"3,9"</formula1>
    </dataValidation>
    <dataValidation errorStyle="information" allowBlank="1" showInputMessage="1" showErrorMessage="1" sqref="O28 U28 AY28 AS28 AV40:AW40" xr:uid="{EBB2A260-CA7B-4EFF-B0B1-FAC7311743A1}"/>
  </dataValidations>
  <pageMargins left="0.62992125984251968" right="0.39370078740157483" top="0.59055118110236227" bottom="0.23622047244094491" header="0.31496062992125984" footer="0.19685039370078741"/>
  <pageSetup paperSize="9" scale="92"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B7A92989-D528-49CC-A64A-776E1712E60B}">
          <x14:formula1>
            <xm:f>リスト!$B$3:$B$76</xm:f>
          </x14:formula1>
          <xm:sqref>B8:D19 AF8:AH19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31"/>
  <sheetViews>
    <sheetView showGridLines="0" zoomScale="70" zoomScaleNormal="70" zoomScaleSheetLayoutView="70" workbookViewId="0"/>
  </sheetViews>
  <sheetFormatPr defaultRowHeight="13.5"/>
  <cols>
    <col min="1" max="1" width="0.75" style="55" customWidth="1"/>
    <col min="2" max="2" width="3.375" style="55" customWidth="1"/>
    <col min="3" max="3" width="7.125" style="55" customWidth="1"/>
    <col min="4" max="4" width="5.5" style="55" customWidth="1"/>
    <col min="5" max="5" width="10.625" style="55" customWidth="1"/>
    <col min="6" max="6" width="6.125" style="55" customWidth="1"/>
    <col min="7" max="7" width="5.75" style="55" customWidth="1"/>
    <col min="8" max="8" width="3.5" style="55" customWidth="1"/>
    <col min="9" max="9" width="5.75" style="55" customWidth="1"/>
    <col min="10" max="10" width="3.5" style="55" customWidth="1"/>
    <col min="11" max="11" width="5.75" style="55" customWidth="1"/>
    <col min="12" max="12" width="3.5" style="55" customWidth="1"/>
    <col min="13" max="14" width="5.75" style="55" customWidth="1"/>
    <col min="15" max="15" width="3.5" style="55" customWidth="1"/>
    <col min="16" max="17" width="5.75" style="55" customWidth="1"/>
    <col min="18" max="18" width="4.25" style="55" customWidth="1"/>
    <col min="19" max="20" width="5.75" style="55" customWidth="1"/>
    <col min="21" max="21" width="3.5" style="55" customWidth="1"/>
    <col min="22" max="22" width="5.75" style="55" customWidth="1"/>
    <col min="23" max="23" width="10.5" style="55" customWidth="1"/>
    <col min="24" max="24" width="3.75" style="55" customWidth="1"/>
    <col min="25" max="25" width="14.25" style="55" customWidth="1"/>
    <col min="26" max="26" width="6.25" style="55" customWidth="1"/>
    <col min="27" max="27" width="15.5" style="55" customWidth="1"/>
    <col min="28" max="28" width="5.875" style="55" customWidth="1"/>
    <col min="29" max="29" width="12.5" style="55" customWidth="1"/>
    <col min="30" max="30" width="7" style="55" customWidth="1"/>
    <col min="31" max="31" width="18.25" style="55" customWidth="1"/>
    <col min="32" max="32" width="14.875" style="55" customWidth="1"/>
    <col min="33" max="33" width="6" style="55" customWidth="1"/>
    <col min="34" max="34" width="5" style="55" customWidth="1"/>
    <col min="35" max="35" width="0.75" style="55" customWidth="1"/>
    <col min="36" max="36" width="3.375" style="55" customWidth="1"/>
    <col min="37" max="37" width="7.125" style="55" customWidth="1"/>
    <col min="38" max="38" width="5.5" style="55" customWidth="1"/>
    <col min="39" max="39" width="10.625" style="55" customWidth="1"/>
    <col min="40" max="40" width="6.125" style="55" customWidth="1"/>
    <col min="41" max="41" width="5.75" style="55" customWidth="1"/>
    <col min="42" max="42" width="3.5" style="55" customWidth="1"/>
    <col min="43" max="43" width="5.75" style="55" customWidth="1"/>
    <col min="44" max="44" width="3.5" style="55" customWidth="1"/>
    <col min="45" max="45" width="5.75" style="55" customWidth="1"/>
    <col min="46" max="46" width="3.5" style="55" customWidth="1"/>
    <col min="47" max="48" width="5.75" style="55" customWidth="1"/>
    <col min="49" max="49" width="3.5" style="55" customWidth="1"/>
    <col min="50" max="51" width="5.75" style="55" customWidth="1"/>
    <col min="52" max="52" width="4.25" style="55" customWidth="1"/>
    <col min="53" max="54" width="5.75" style="55" customWidth="1"/>
    <col min="55" max="55" width="3.5" style="55" customWidth="1"/>
    <col min="56" max="56" width="5.75" style="55" customWidth="1"/>
    <col min="57" max="57" width="8.25" style="55" customWidth="1"/>
    <col min="58" max="58" width="3.75" style="55" customWidth="1"/>
    <col min="59" max="59" width="14.25" style="55" customWidth="1"/>
    <col min="60" max="60" width="6.25" style="55" customWidth="1"/>
    <col min="61" max="61" width="14.25" style="55" customWidth="1"/>
    <col min="62" max="62" width="4.75" style="55" customWidth="1"/>
    <col min="63" max="63" width="12.5" style="55" customWidth="1"/>
    <col min="64" max="64" width="7" style="55" customWidth="1"/>
    <col min="65" max="65" width="18.25" style="55" customWidth="1"/>
    <col min="66" max="66" width="14.875" style="55" customWidth="1"/>
    <col min="67" max="67" width="6" style="55" customWidth="1"/>
    <col min="68" max="16384" width="9" style="55"/>
  </cols>
  <sheetData>
    <row r="1" spans="1:67" ht="23.25" customHeight="1">
      <c r="F1" s="56"/>
      <c r="J1" s="57"/>
      <c r="AF1" s="2"/>
      <c r="AG1" s="58" t="s">
        <v>176</v>
      </c>
      <c r="AI1" s="224"/>
      <c r="AJ1" s="135" t="s">
        <v>319</v>
      </c>
      <c r="AK1" s="224"/>
      <c r="AL1" s="224"/>
      <c r="AM1" s="224"/>
      <c r="AN1" s="225"/>
      <c r="AO1" s="224"/>
      <c r="AP1" s="224"/>
      <c r="AQ1" s="224"/>
      <c r="AR1" s="226"/>
      <c r="AS1" s="224"/>
      <c r="AT1" s="224"/>
      <c r="AU1" s="224"/>
      <c r="AV1" s="224"/>
      <c r="AW1" s="224"/>
      <c r="AX1" s="224"/>
      <c r="AY1" s="224"/>
      <c r="AZ1" s="224"/>
      <c r="BA1" s="224"/>
      <c r="BB1" s="224"/>
      <c r="BC1" s="224"/>
      <c r="BD1" s="224"/>
      <c r="BE1" s="224"/>
      <c r="BF1" s="224"/>
      <c r="BG1" s="224"/>
      <c r="BH1" s="224"/>
      <c r="BI1" s="224"/>
      <c r="BJ1" s="224"/>
      <c r="BK1" s="224"/>
      <c r="BL1" s="224"/>
      <c r="BM1" s="224"/>
      <c r="BN1" s="137"/>
      <c r="BO1" s="227" t="s">
        <v>176</v>
      </c>
    </row>
    <row r="2" spans="1:67" ht="9" customHeight="1" thickBot="1">
      <c r="J2" s="57"/>
      <c r="AF2" s="59"/>
      <c r="AG2" s="60"/>
      <c r="AI2" s="224"/>
      <c r="AJ2" s="224"/>
      <c r="AK2" s="224"/>
      <c r="AL2" s="224"/>
      <c r="AM2" s="224"/>
      <c r="AN2" s="224"/>
      <c r="AO2" s="224"/>
      <c r="AP2" s="224"/>
      <c r="AQ2" s="224"/>
      <c r="AR2" s="226"/>
      <c r="AS2" s="224"/>
      <c r="AT2" s="224"/>
      <c r="AU2" s="224"/>
      <c r="AV2" s="224"/>
      <c r="AW2" s="224"/>
      <c r="AX2" s="224"/>
      <c r="AY2" s="224"/>
      <c r="AZ2" s="224"/>
      <c r="BA2" s="224"/>
      <c r="BB2" s="224"/>
      <c r="BC2" s="224"/>
      <c r="BD2" s="224"/>
      <c r="BE2" s="224"/>
      <c r="BF2" s="224"/>
      <c r="BG2" s="224"/>
      <c r="BH2" s="224"/>
      <c r="BI2" s="224"/>
      <c r="BJ2" s="224"/>
      <c r="BK2" s="224"/>
      <c r="BL2" s="224"/>
      <c r="BM2" s="224"/>
      <c r="BN2" s="228"/>
      <c r="BO2" s="229"/>
    </row>
    <row r="3" spans="1:67" s="57" customFormat="1" ht="21">
      <c r="A3" s="57" t="s">
        <v>59</v>
      </c>
      <c r="B3" s="61"/>
      <c r="Y3" s="55"/>
      <c r="Z3" s="55"/>
      <c r="AA3" s="628" t="s">
        <v>133</v>
      </c>
      <c r="AB3" s="629"/>
      <c r="AC3" s="629"/>
      <c r="AD3" s="630"/>
      <c r="AE3" s="628" t="s">
        <v>134</v>
      </c>
      <c r="AF3" s="629"/>
      <c r="AG3" s="630"/>
      <c r="AI3" s="226" t="s">
        <v>59</v>
      </c>
      <c r="AJ3" s="230"/>
      <c r="AK3" s="226"/>
      <c r="AL3" s="226"/>
      <c r="AM3" s="226"/>
      <c r="AN3" s="226"/>
      <c r="AO3" s="226"/>
      <c r="AP3" s="226"/>
      <c r="AQ3" s="226"/>
      <c r="AR3" s="226"/>
      <c r="AS3" s="226"/>
      <c r="AT3" s="226"/>
      <c r="AU3" s="226"/>
      <c r="AV3" s="226"/>
      <c r="AW3" s="226"/>
      <c r="AX3" s="226"/>
      <c r="AY3" s="226"/>
      <c r="AZ3" s="226"/>
      <c r="BA3" s="226"/>
      <c r="BB3" s="226"/>
      <c r="BC3" s="226"/>
      <c r="BD3" s="226"/>
      <c r="BE3" s="226"/>
      <c r="BF3" s="226"/>
      <c r="BG3" s="224"/>
      <c r="BH3" s="224"/>
      <c r="BI3" s="548" t="s">
        <v>133</v>
      </c>
      <c r="BJ3" s="549"/>
      <c r="BK3" s="549"/>
      <c r="BL3" s="550"/>
      <c r="BM3" s="548" t="s">
        <v>134</v>
      </c>
      <c r="BN3" s="549"/>
      <c r="BO3" s="550"/>
    </row>
    <row r="4" spans="1:67" ht="18.75" customHeight="1" thickBot="1">
      <c r="C4" s="62"/>
      <c r="AA4" s="631"/>
      <c r="AB4" s="632"/>
      <c r="AC4" s="632"/>
      <c r="AD4" s="633"/>
      <c r="AE4" s="631"/>
      <c r="AF4" s="632"/>
      <c r="AG4" s="633"/>
      <c r="AI4" s="224"/>
      <c r="AJ4" s="224"/>
      <c r="AK4" s="231"/>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551"/>
      <c r="BJ4" s="552"/>
      <c r="BK4" s="552"/>
      <c r="BL4" s="553"/>
      <c r="BM4" s="551"/>
      <c r="BN4" s="552"/>
      <c r="BO4" s="553"/>
    </row>
    <row r="5" spans="1:67" s="62" customFormat="1" ht="18.75" customHeight="1">
      <c r="B5" s="63" t="s">
        <v>184</v>
      </c>
      <c r="C5" s="63"/>
      <c r="Y5" s="55"/>
      <c r="Z5" s="55"/>
      <c r="AA5" s="628"/>
      <c r="AB5" s="629"/>
      <c r="AC5" s="629"/>
      <c r="AD5" s="630"/>
      <c r="AE5" s="637"/>
      <c r="AF5" s="629"/>
      <c r="AG5" s="630"/>
      <c r="AI5" s="231"/>
      <c r="AJ5" s="232" t="s">
        <v>184</v>
      </c>
      <c r="AK5" s="232"/>
      <c r="AL5" s="231"/>
      <c r="AM5" s="231"/>
      <c r="AN5" s="231"/>
      <c r="AO5" s="231"/>
      <c r="AP5" s="231"/>
      <c r="AQ5" s="231"/>
      <c r="AR5" s="231"/>
      <c r="AS5" s="231"/>
      <c r="AT5" s="231"/>
      <c r="AU5" s="231"/>
      <c r="AV5" s="231"/>
      <c r="AW5" s="231"/>
      <c r="AX5" s="231"/>
      <c r="AY5" s="231"/>
      <c r="AZ5" s="231"/>
      <c r="BA5" s="231"/>
      <c r="BB5" s="231"/>
      <c r="BC5" s="231"/>
      <c r="BD5" s="231"/>
      <c r="BE5" s="231"/>
      <c r="BF5" s="231"/>
      <c r="BG5" s="224"/>
      <c r="BH5" s="224"/>
      <c r="BI5" s="548" t="s">
        <v>328</v>
      </c>
      <c r="BJ5" s="549"/>
      <c r="BK5" s="549"/>
      <c r="BL5" s="550"/>
      <c r="BM5" s="557" t="s">
        <v>330</v>
      </c>
      <c r="BN5" s="549"/>
      <c r="BO5" s="550"/>
    </row>
    <row r="6" spans="1:67" s="62" customFormat="1" ht="18.75" customHeight="1">
      <c r="B6" s="63"/>
      <c r="Y6" s="55"/>
      <c r="Z6" s="55"/>
      <c r="AA6" s="634"/>
      <c r="AB6" s="635"/>
      <c r="AC6" s="635"/>
      <c r="AD6" s="636"/>
      <c r="AE6" s="634"/>
      <c r="AF6" s="635"/>
      <c r="AG6" s="636"/>
      <c r="AI6" s="231"/>
      <c r="AJ6" s="232"/>
      <c r="AK6" s="231"/>
      <c r="AL6" s="231"/>
      <c r="AM6" s="231"/>
      <c r="AN6" s="231"/>
      <c r="AO6" s="231"/>
      <c r="AP6" s="231"/>
      <c r="AQ6" s="231"/>
      <c r="AR6" s="231"/>
      <c r="AS6" s="231"/>
      <c r="AT6" s="231"/>
      <c r="AU6" s="231"/>
      <c r="AV6" s="231"/>
      <c r="AW6" s="231"/>
      <c r="AX6" s="231"/>
      <c r="AY6" s="231"/>
      <c r="AZ6" s="231"/>
      <c r="BA6" s="231"/>
      <c r="BB6" s="231"/>
      <c r="BC6" s="231"/>
      <c r="BD6" s="231"/>
      <c r="BE6" s="231"/>
      <c r="BF6" s="231"/>
      <c r="BG6" s="224"/>
      <c r="BH6" s="224"/>
      <c r="BI6" s="554"/>
      <c r="BJ6" s="555"/>
      <c r="BK6" s="555"/>
      <c r="BL6" s="556"/>
      <c r="BM6" s="554"/>
      <c r="BN6" s="555"/>
      <c r="BO6" s="556"/>
    </row>
    <row r="7" spans="1:67" s="62" customFormat="1" ht="18.75" customHeight="1" thickBot="1">
      <c r="B7" s="53" t="s">
        <v>185</v>
      </c>
      <c r="C7" s="53"/>
      <c r="Y7" s="55"/>
      <c r="Z7" s="55"/>
      <c r="AA7" s="631"/>
      <c r="AB7" s="632"/>
      <c r="AC7" s="632"/>
      <c r="AD7" s="633"/>
      <c r="AE7" s="631"/>
      <c r="AF7" s="632"/>
      <c r="AG7" s="633"/>
      <c r="AI7" s="231"/>
      <c r="AJ7" s="233" t="s">
        <v>185</v>
      </c>
      <c r="AK7" s="233"/>
      <c r="AL7" s="231"/>
      <c r="AM7" s="231"/>
      <c r="AN7" s="231"/>
      <c r="AO7" s="231"/>
      <c r="AP7" s="231"/>
      <c r="AQ7" s="231"/>
      <c r="AR7" s="231"/>
      <c r="AS7" s="231"/>
      <c r="AT7" s="231"/>
      <c r="AU7" s="231"/>
      <c r="AV7" s="231"/>
      <c r="AW7" s="231"/>
      <c r="AX7" s="231"/>
      <c r="AY7" s="231"/>
      <c r="AZ7" s="231"/>
      <c r="BA7" s="231"/>
      <c r="BB7" s="231"/>
      <c r="BC7" s="231"/>
      <c r="BD7" s="231"/>
      <c r="BE7" s="231"/>
      <c r="BF7" s="231"/>
      <c r="BG7" s="224"/>
      <c r="BH7" s="224"/>
      <c r="BI7" s="551"/>
      <c r="BJ7" s="552"/>
      <c r="BK7" s="552"/>
      <c r="BL7" s="553"/>
      <c r="BM7" s="551"/>
      <c r="BN7" s="552"/>
      <c r="BO7" s="553"/>
    </row>
    <row r="8" spans="1:67" ht="18.75" customHeight="1">
      <c r="B8" s="53"/>
      <c r="C8" s="64"/>
      <c r="AG8" s="65"/>
      <c r="AI8" s="224"/>
      <c r="AJ8" s="233"/>
      <c r="AK8" s="23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35"/>
    </row>
    <row r="9" spans="1:67" ht="24" customHeight="1">
      <c r="B9" s="66" t="s">
        <v>131</v>
      </c>
      <c r="C9" s="67"/>
      <c r="D9" s="65"/>
      <c r="E9" s="65"/>
      <c r="F9" s="65"/>
      <c r="G9" s="65"/>
      <c r="H9" s="65"/>
      <c r="I9" s="65"/>
      <c r="J9" s="65"/>
      <c r="K9" s="65"/>
      <c r="L9" s="65"/>
      <c r="M9" s="65"/>
      <c r="N9" s="65"/>
      <c r="O9" s="65"/>
      <c r="P9" s="65"/>
      <c r="Q9" s="65"/>
      <c r="R9" s="52"/>
      <c r="S9" s="54" t="s">
        <v>129</v>
      </c>
      <c r="T9" s="635"/>
      <c r="U9" s="635"/>
      <c r="V9" s="53" t="s">
        <v>130</v>
      </c>
      <c r="W9" s="53"/>
      <c r="AI9" s="224"/>
      <c r="AJ9" s="140" t="s">
        <v>131</v>
      </c>
      <c r="AK9" s="236"/>
      <c r="AL9" s="235"/>
      <c r="AM9" s="235"/>
      <c r="AN9" s="235"/>
      <c r="AO9" s="235"/>
      <c r="AP9" s="235"/>
      <c r="AQ9" s="235"/>
      <c r="AR9" s="235"/>
      <c r="AS9" s="235"/>
      <c r="AT9" s="235"/>
      <c r="AU9" s="235"/>
      <c r="AV9" s="235"/>
      <c r="AW9" s="235"/>
      <c r="AX9" s="235"/>
      <c r="AY9" s="235"/>
      <c r="AZ9" s="237"/>
      <c r="BA9" s="238" t="s">
        <v>129</v>
      </c>
      <c r="BB9" s="558" t="s">
        <v>331</v>
      </c>
      <c r="BC9" s="558"/>
      <c r="BD9" s="233" t="s">
        <v>130</v>
      </c>
      <c r="BE9" s="233"/>
      <c r="BF9" s="224"/>
      <c r="BG9" s="224"/>
      <c r="BH9" s="224"/>
      <c r="BI9" s="224"/>
      <c r="BJ9" s="224"/>
      <c r="BK9" s="224"/>
      <c r="BL9" s="224"/>
      <c r="BM9" s="224"/>
      <c r="BN9" s="224"/>
      <c r="BO9" s="224"/>
    </row>
    <row r="10" spans="1:67" ht="9" customHeight="1" thickBot="1">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row>
    <row r="11" spans="1:67" ht="36.75" customHeight="1" thickBot="1">
      <c r="B11" s="53" t="s">
        <v>62</v>
      </c>
      <c r="C11" s="64"/>
      <c r="D11" s="64"/>
      <c r="E11" s="68"/>
      <c r="F11" s="87" t="s">
        <v>333</v>
      </c>
      <c r="G11" s="89"/>
      <c r="H11" s="88" t="s">
        <v>3</v>
      </c>
      <c r="I11" s="89"/>
      <c r="J11" s="88" t="s">
        <v>4</v>
      </c>
      <c r="K11" s="89"/>
      <c r="L11" s="88" t="s">
        <v>5</v>
      </c>
      <c r="M11" s="69"/>
      <c r="N11" s="65"/>
      <c r="O11" s="65"/>
      <c r="P11" s="65"/>
      <c r="Q11" s="53" t="s">
        <v>6</v>
      </c>
      <c r="R11" s="65"/>
      <c r="S11" s="65"/>
      <c r="T11" s="626"/>
      <c r="U11" s="626"/>
      <c r="V11" s="626"/>
      <c r="W11" s="626"/>
      <c r="X11" s="626"/>
      <c r="Y11" s="626"/>
      <c r="Z11" s="626"/>
      <c r="AA11" s="626"/>
      <c r="AB11" s="626"/>
      <c r="AC11" s="626"/>
      <c r="AD11" s="626"/>
      <c r="AE11" s="627"/>
      <c r="AF11" s="627"/>
      <c r="AG11" s="627"/>
      <c r="AI11" s="224"/>
      <c r="AJ11" s="233" t="s">
        <v>62</v>
      </c>
      <c r="AK11" s="234"/>
      <c r="AL11" s="234"/>
      <c r="AM11" s="239"/>
      <c r="AN11" s="240" t="s">
        <v>332</v>
      </c>
      <c r="AO11" s="257">
        <v>5</v>
      </c>
      <c r="AP11" s="241" t="s">
        <v>3</v>
      </c>
      <c r="AQ11" s="257">
        <v>10</v>
      </c>
      <c r="AR11" s="241" t="s">
        <v>4</v>
      </c>
      <c r="AS11" s="257">
        <v>16</v>
      </c>
      <c r="AT11" s="241" t="s">
        <v>5</v>
      </c>
      <c r="AU11" s="242"/>
      <c r="AV11" s="235"/>
      <c r="AW11" s="235"/>
      <c r="AX11" s="235"/>
      <c r="AY11" s="233" t="s">
        <v>6</v>
      </c>
      <c r="AZ11" s="235"/>
      <c r="BA11" s="235"/>
      <c r="BB11" s="559" t="s">
        <v>334</v>
      </c>
      <c r="BC11" s="559"/>
      <c r="BD11" s="559"/>
      <c r="BE11" s="559"/>
      <c r="BF11" s="559"/>
      <c r="BG11" s="559"/>
      <c r="BH11" s="559"/>
      <c r="BI11" s="560"/>
      <c r="BJ11" s="560"/>
      <c r="BK11" s="560"/>
      <c r="BL11" s="560"/>
      <c r="BM11" s="561"/>
      <c r="BN11" s="561"/>
      <c r="BO11" s="561"/>
    </row>
    <row r="12" spans="1:67" ht="9" customHeight="1">
      <c r="D12" s="70" t="s">
        <v>2</v>
      </c>
      <c r="AF12" s="71"/>
      <c r="AG12" s="71"/>
      <c r="AI12" s="224"/>
      <c r="AJ12" s="224"/>
      <c r="AK12" s="224"/>
      <c r="AL12" s="243" t="s">
        <v>2</v>
      </c>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44"/>
      <c r="BO12" s="244"/>
    </row>
    <row r="13" spans="1:67" s="62" customFormat="1" ht="18.75" customHeight="1" thickBot="1">
      <c r="AA13" s="72"/>
      <c r="AB13" s="72"/>
      <c r="AC13" s="72"/>
      <c r="AD13" s="72"/>
      <c r="AE13" s="72"/>
      <c r="AF13" s="73" t="s">
        <v>7</v>
      </c>
      <c r="AG13" s="7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45"/>
      <c r="BJ13" s="245"/>
      <c r="BK13" s="245"/>
      <c r="BL13" s="245"/>
      <c r="BM13" s="245"/>
      <c r="BN13" s="246" t="s">
        <v>7</v>
      </c>
      <c r="BO13" s="244"/>
    </row>
    <row r="14" spans="1:67" s="63" customFormat="1" ht="24.75" customHeight="1">
      <c r="D14" s="107"/>
      <c r="E14" s="576" t="s">
        <v>8</v>
      </c>
      <c r="F14" s="577"/>
      <c r="G14" s="576" t="s">
        <v>9</v>
      </c>
      <c r="H14" s="582"/>
      <c r="I14" s="582"/>
      <c r="J14" s="582"/>
      <c r="K14" s="582"/>
      <c r="L14" s="582"/>
      <c r="M14" s="577"/>
      <c r="N14" s="622" t="s">
        <v>10</v>
      </c>
      <c r="O14" s="623"/>
      <c r="P14" s="624"/>
      <c r="Q14" s="576" t="s">
        <v>156</v>
      </c>
      <c r="R14" s="582"/>
      <c r="S14" s="577"/>
      <c r="T14" s="622" t="s">
        <v>11</v>
      </c>
      <c r="U14" s="623"/>
      <c r="V14" s="624"/>
      <c r="W14" s="576" t="s">
        <v>12</v>
      </c>
      <c r="X14" s="625"/>
      <c r="Y14" s="593" t="s">
        <v>13</v>
      </c>
      <c r="Z14" s="594"/>
      <c r="AA14" s="582" t="s">
        <v>14</v>
      </c>
      <c r="AB14" s="577"/>
      <c r="AC14" s="576" t="s">
        <v>15</v>
      </c>
      <c r="AD14" s="577"/>
      <c r="AE14" s="108" t="s">
        <v>16</v>
      </c>
      <c r="AF14" s="576" t="s">
        <v>17</v>
      </c>
      <c r="AG14" s="577"/>
      <c r="AI14" s="232"/>
      <c r="AJ14" s="232"/>
      <c r="AK14" s="232"/>
      <c r="AL14" s="247"/>
      <c r="AM14" s="562" t="s">
        <v>8</v>
      </c>
      <c r="AN14" s="563"/>
      <c r="AO14" s="562" t="s">
        <v>9</v>
      </c>
      <c r="AP14" s="564"/>
      <c r="AQ14" s="564"/>
      <c r="AR14" s="564"/>
      <c r="AS14" s="564"/>
      <c r="AT14" s="564"/>
      <c r="AU14" s="563"/>
      <c r="AV14" s="565" t="s">
        <v>10</v>
      </c>
      <c r="AW14" s="566"/>
      <c r="AX14" s="567"/>
      <c r="AY14" s="562" t="s">
        <v>156</v>
      </c>
      <c r="AZ14" s="564"/>
      <c r="BA14" s="563"/>
      <c r="BB14" s="565" t="s">
        <v>11</v>
      </c>
      <c r="BC14" s="566"/>
      <c r="BD14" s="567"/>
      <c r="BE14" s="562" t="s">
        <v>12</v>
      </c>
      <c r="BF14" s="568"/>
      <c r="BG14" s="569" t="s">
        <v>13</v>
      </c>
      <c r="BH14" s="570"/>
      <c r="BI14" s="564" t="s">
        <v>14</v>
      </c>
      <c r="BJ14" s="563"/>
      <c r="BK14" s="562" t="s">
        <v>15</v>
      </c>
      <c r="BL14" s="563"/>
      <c r="BM14" s="248" t="s">
        <v>16</v>
      </c>
      <c r="BN14" s="562" t="s">
        <v>17</v>
      </c>
      <c r="BO14" s="563"/>
    </row>
    <row r="15" spans="1:67" s="53" customFormat="1" ht="50.25" customHeight="1">
      <c r="C15" s="109" t="s">
        <v>2</v>
      </c>
      <c r="D15" s="109"/>
      <c r="E15" s="578"/>
      <c r="F15" s="579"/>
      <c r="G15" s="578"/>
      <c r="H15" s="618"/>
      <c r="I15" s="618"/>
      <c r="J15" s="618"/>
      <c r="K15" s="618"/>
      <c r="L15" s="618"/>
      <c r="M15" s="579"/>
      <c r="N15" s="578" t="s">
        <v>157</v>
      </c>
      <c r="O15" s="618"/>
      <c r="P15" s="579"/>
      <c r="Q15" s="619" t="s">
        <v>155</v>
      </c>
      <c r="R15" s="620"/>
      <c r="S15" s="621"/>
      <c r="T15" s="578"/>
      <c r="U15" s="618"/>
      <c r="V15" s="579"/>
      <c r="W15" s="578" t="s">
        <v>127</v>
      </c>
      <c r="X15" s="596"/>
      <c r="Y15" s="595" t="s">
        <v>18</v>
      </c>
      <c r="Z15" s="596"/>
      <c r="AA15" s="110" t="s">
        <v>132</v>
      </c>
      <c r="AB15" s="100" t="s">
        <v>128</v>
      </c>
      <c r="AC15" s="578" t="s">
        <v>18</v>
      </c>
      <c r="AD15" s="579"/>
      <c r="AE15" s="99" t="s">
        <v>18</v>
      </c>
      <c r="AF15" s="578" t="s">
        <v>18</v>
      </c>
      <c r="AG15" s="579"/>
      <c r="AI15" s="233"/>
      <c r="AJ15" s="233"/>
      <c r="AK15" s="249" t="s">
        <v>2</v>
      </c>
      <c r="AL15" s="249"/>
      <c r="AM15" s="540"/>
      <c r="AN15" s="541"/>
      <c r="AO15" s="540"/>
      <c r="AP15" s="542"/>
      <c r="AQ15" s="542"/>
      <c r="AR15" s="542"/>
      <c r="AS15" s="542"/>
      <c r="AT15" s="542"/>
      <c r="AU15" s="541"/>
      <c r="AV15" s="540" t="s">
        <v>157</v>
      </c>
      <c r="AW15" s="542"/>
      <c r="AX15" s="541"/>
      <c r="AY15" s="543" t="s">
        <v>155</v>
      </c>
      <c r="AZ15" s="544"/>
      <c r="BA15" s="545"/>
      <c r="BB15" s="540"/>
      <c r="BC15" s="542"/>
      <c r="BD15" s="541"/>
      <c r="BE15" s="540" t="s">
        <v>127</v>
      </c>
      <c r="BF15" s="546"/>
      <c r="BG15" s="547" t="s">
        <v>18</v>
      </c>
      <c r="BH15" s="546"/>
      <c r="BI15" s="250" t="s">
        <v>132</v>
      </c>
      <c r="BJ15" s="251" t="s">
        <v>128</v>
      </c>
      <c r="BK15" s="540" t="s">
        <v>18</v>
      </c>
      <c r="BL15" s="541"/>
      <c r="BM15" s="252" t="s">
        <v>18</v>
      </c>
      <c r="BN15" s="540" t="s">
        <v>18</v>
      </c>
      <c r="BO15" s="541"/>
    </row>
    <row r="16" spans="1:67" s="63" customFormat="1" ht="33" customHeight="1">
      <c r="C16" s="615" t="s">
        <v>65</v>
      </c>
      <c r="D16" s="74" t="s">
        <v>19</v>
      </c>
      <c r="E16" s="75"/>
      <c r="F16" s="76" t="s">
        <v>20</v>
      </c>
      <c r="G16" s="77"/>
      <c r="H16" s="78" t="s">
        <v>21</v>
      </c>
      <c r="I16" s="79"/>
      <c r="J16" s="80" t="s">
        <v>22</v>
      </c>
      <c r="K16" s="81"/>
      <c r="L16" s="78" t="s">
        <v>21</v>
      </c>
      <c r="M16" s="82"/>
      <c r="N16" s="83"/>
      <c r="O16" s="78" t="s">
        <v>21</v>
      </c>
      <c r="P16" s="84"/>
      <c r="Q16" s="83"/>
      <c r="R16" s="78" t="s">
        <v>21</v>
      </c>
      <c r="S16" s="84"/>
      <c r="T16" s="83"/>
      <c r="U16" s="78" t="s">
        <v>21</v>
      </c>
      <c r="V16" s="84"/>
      <c r="W16" s="601"/>
      <c r="X16" s="614"/>
      <c r="Y16" s="583" t="str">
        <f t="shared" ref="Y16:Y27" si="0">IF(AC16="","",(AC16-AA16))</f>
        <v/>
      </c>
      <c r="Z16" s="584"/>
      <c r="AA16" s="617"/>
      <c r="AB16" s="600"/>
      <c r="AC16" s="580" t="str">
        <f>IF(AF16="","",(AF16-AE16))</f>
        <v/>
      </c>
      <c r="AD16" s="581"/>
      <c r="AE16" s="85"/>
      <c r="AF16" s="601"/>
      <c r="AG16" s="600"/>
      <c r="AI16" s="232"/>
      <c r="AJ16" s="232"/>
      <c r="AK16" s="527" t="s">
        <v>65</v>
      </c>
      <c r="AL16" s="253" t="s">
        <v>19</v>
      </c>
      <c r="AM16" s="258" t="s">
        <v>357</v>
      </c>
      <c r="AN16" s="259" t="s">
        <v>20</v>
      </c>
      <c r="AO16" s="260">
        <v>9</v>
      </c>
      <c r="AP16" s="254" t="s">
        <v>21</v>
      </c>
      <c r="AQ16" s="261">
        <v>16</v>
      </c>
      <c r="AR16" s="255" t="s">
        <v>22</v>
      </c>
      <c r="AS16" s="262">
        <v>10</v>
      </c>
      <c r="AT16" s="254" t="s">
        <v>21</v>
      </c>
      <c r="AU16" s="263">
        <v>15</v>
      </c>
      <c r="AV16" s="264">
        <v>10</v>
      </c>
      <c r="AW16" s="254" t="s">
        <v>21</v>
      </c>
      <c r="AX16" s="265">
        <v>16</v>
      </c>
      <c r="AY16" s="264">
        <v>11</v>
      </c>
      <c r="AZ16" s="254" t="s">
        <v>21</v>
      </c>
      <c r="BA16" s="265">
        <v>16</v>
      </c>
      <c r="BB16" s="264">
        <v>11</v>
      </c>
      <c r="BC16" s="254" t="s">
        <v>21</v>
      </c>
      <c r="BD16" s="265">
        <v>16</v>
      </c>
      <c r="BE16" s="514">
        <v>286</v>
      </c>
      <c r="BF16" s="529"/>
      <c r="BG16" s="508">
        <f t="shared" ref="BG16:BG27" si="1">IF(BK16="","",(BK16-BI16))</f>
        <v>1120182</v>
      </c>
      <c r="BH16" s="509"/>
      <c r="BI16" s="530">
        <v>0</v>
      </c>
      <c r="BJ16" s="511"/>
      <c r="BK16" s="512">
        <f>IF(BN16="","",(BN16-BM16))</f>
        <v>1120182</v>
      </c>
      <c r="BL16" s="513"/>
      <c r="BM16" s="266">
        <v>112018</v>
      </c>
      <c r="BN16" s="514">
        <v>1232200</v>
      </c>
      <c r="BO16" s="511"/>
    </row>
    <row r="17" spans="3:67" s="63" customFormat="1" ht="33" customHeight="1">
      <c r="C17" s="616"/>
      <c r="D17" s="74" t="s">
        <v>23</v>
      </c>
      <c r="E17" s="75"/>
      <c r="F17" s="76" t="s">
        <v>20</v>
      </c>
      <c r="G17" s="77"/>
      <c r="H17" s="78" t="s">
        <v>21</v>
      </c>
      <c r="I17" s="79"/>
      <c r="J17" s="80" t="s">
        <v>22</v>
      </c>
      <c r="K17" s="81"/>
      <c r="L17" s="78" t="s">
        <v>21</v>
      </c>
      <c r="M17" s="82"/>
      <c r="N17" s="83"/>
      <c r="O17" s="78" t="s">
        <v>21</v>
      </c>
      <c r="P17" s="84"/>
      <c r="Q17" s="83"/>
      <c r="R17" s="78" t="s">
        <v>21</v>
      </c>
      <c r="S17" s="84"/>
      <c r="T17" s="83"/>
      <c r="U17" s="78" t="s">
        <v>21</v>
      </c>
      <c r="V17" s="84"/>
      <c r="W17" s="601"/>
      <c r="X17" s="614"/>
      <c r="Y17" s="583" t="str">
        <f t="shared" si="0"/>
        <v/>
      </c>
      <c r="Z17" s="584"/>
      <c r="AA17" s="599"/>
      <c r="AB17" s="600"/>
      <c r="AC17" s="580" t="str">
        <f t="shared" ref="AC17:AC27" si="2">IF(AF17="","",(AF17-AE17))</f>
        <v/>
      </c>
      <c r="AD17" s="581"/>
      <c r="AE17" s="85"/>
      <c r="AF17" s="601"/>
      <c r="AG17" s="600"/>
      <c r="AI17" s="232"/>
      <c r="AJ17" s="232"/>
      <c r="AK17" s="528"/>
      <c r="AL17" s="253" t="s">
        <v>23</v>
      </c>
      <c r="AM17" s="258">
        <v>11</v>
      </c>
      <c r="AN17" s="259" t="s">
        <v>20</v>
      </c>
      <c r="AO17" s="260">
        <v>10</v>
      </c>
      <c r="AP17" s="254" t="s">
        <v>21</v>
      </c>
      <c r="AQ17" s="261">
        <v>16</v>
      </c>
      <c r="AR17" s="255" t="s">
        <v>22</v>
      </c>
      <c r="AS17" s="262">
        <v>11</v>
      </c>
      <c r="AT17" s="254" t="s">
        <v>21</v>
      </c>
      <c r="AU17" s="263">
        <v>15</v>
      </c>
      <c r="AV17" s="264">
        <v>11</v>
      </c>
      <c r="AW17" s="254" t="s">
        <v>21</v>
      </c>
      <c r="AX17" s="265">
        <v>16</v>
      </c>
      <c r="AY17" s="264">
        <v>12</v>
      </c>
      <c r="AZ17" s="254" t="s">
        <v>21</v>
      </c>
      <c r="BA17" s="265">
        <v>16</v>
      </c>
      <c r="BB17" s="264">
        <v>12</v>
      </c>
      <c r="BC17" s="254" t="s">
        <v>21</v>
      </c>
      <c r="BD17" s="265">
        <v>16</v>
      </c>
      <c r="BE17" s="514">
        <v>286</v>
      </c>
      <c r="BF17" s="529"/>
      <c r="BG17" s="508">
        <f t="shared" si="1"/>
        <v>1125091</v>
      </c>
      <c r="BH17" s="509"/>
      <c r="BI17" s="510">
        <v>0</v>
      </c>
      <c r="BJ17" s="511"/>
      <c r="BK17" s="512">
        <f t="shared" ref="BK17:BK27" si="3">IF(BN17="","",(BN17-BM17))</f>
        <v>1125091</v>
      </c>
      <c r="BL17" s="513"/>
      <c r="BM17" s="266">
        <v>112509</v>
      </c>
      <c r="BN17" s="514">
        <v>1237600</v>
      </c>
      <c r="BO17" s="511"/>
    </row>
    <row r="18" spans="3:67" s="63" customFormat="1" ht="33" customHeight="1">
      <c r="C18" s="616"/>
      <c r="D18" s="74" t="s">
        <v>24</v>
      </c>
      <c r="E18" s="75"/>
      <c r="F18" s="76" t="s">
        <v>20</v>
      </c>
      <c r="G18" s="77"/>
      <c r="H18" s="78" t="s">
        <v>21</v>
      </c>
      <c r="I18" s="79"/>
      <c r="J18" s="80" t="s">
        <v>22</v>
      </c>
      <c r="K18" s="81"/>
      <c r="L18" s="78" t="s">
        <v>21</v>
      </c>
      <c r="M18" s="82"/>
      <c r="N18" s="83"/>
      <c r="O18" s="78" t="s">
        <v>21</v>
      </c>
      <c r="P18" s="84"/>
      <c r="Q18" s="83"/>
      <c r="R18" s="78" t="s">
        <v>21</v>
      </c>
      <c r="S18" s="84"/>
      <c r="T18" s="83"/>
      <c r="U18" s="78" t="s">
        <v>21</v>
      </c>
      <c r="V18" s="84"/>
      <c r="W18" s="601"/>
      <c r="X18" s="614"/>
      <c r="Y18" s="583" t="str">
        <f t="shared" si="0"/>
        <v/>
      </c>
      <c r="Z18" s="584"/>
      <c r="AA18" s="599"/>
      <c r="AB18" s="600"/>
      <c r="AC18" s="580" t="str">
        <f t="shared" si="2"/>
        <v/>
      </c>
      <c r="AD18" s="581"/>
      <c r="AE18" s="85"/>
      <c r="AF18" s="601"/>
      <c r="AG18" s="600"/>
      <c r="AI18" s="232"/>
      <c r="AJ18" s="232"/>
      <c r="AK18" s="528"/>
      <c r="AL18" s="253" t="s">
        <v>24</v>
      </c>
      <c r="AM18" s="258">
        <v>12</v>
      </c>
      <c r="AN18" s="259" t="s">
        <v>20</v>
      </c>
      <c r="AO18" s="260">
        <v>11</v>
      </c>
      <c r="AP18" s="254" t="s">
        <v>21</v>
      </c>
      <c r="AQ18" s="261">
        <v>16</v>
      </c>
      <c r="AR18" s="255" t="s">
        <v>22</v>
      </c>
      <c r="AS18" s="262">
        <v>12</v>
      </c>
      <c r="AT18" s="254" t="s">
        <v>21</v>
      </c>
      <c r="AU18" s="263">
        <v>15</v>
      </c>
      <c r="AV18" s="264">
        <v>12</v>
      </c>
      <c r="AW18" s="254" t="s">
        <v>21</v>
      </c>
      <c r="AX18" s="265">
        <v>16</v>
      </c>
      <c r="AY18" s="264">
        <v>1</v>
      </c>
      <c r="AZ18" s="254" t="s">
        <v>21</v>
      </c>
      <c r="BA18" s="265">
        <v>16</v>
      </c>
      <c r="BB18" s="264">
        <v>1</v>
      </c>
      <c r="BC18" s="254" t="s">
        <v>21</v>
      </c>
      <c r="BD18" s="265">
        <v>16</v>
      </c>
      <c r="BE18" s="514">
        <v>286</v>
      </c>
      <c r="BF18" s="529"/>
      <c r="BG18" s="508">
        <f t="shared" si="1"/>
        <v>1120182</v>
      </c>
      <c r="BH18" s="509"/>
      <c r="BI18" s="510">
        <v>0</v>
      </c>
      <c r="BJ18" s="511"/>
      <c r="BK18" s="512">
        <f t="shared" si="3"/>
        <v>1120182</v>
      </c>
      <c r="BL18" s="513"/>
      <c r="BM18" s="266">
        <v>112018</v>
      </c>
      <c r="BN18" s="514">
        <v>1232200</v>
      </c>
      <c r="BO18" s="511"/>
    </row>
    <row r="19" spans="3:67" s="63" customFormat="1" ht="33" customHeight="1">
      <c r="C19" s="616"/>
      <c r="D19" s="74" t="s">
        <v>25</v>
      </c>
      <c r="E19" s="75"/>
      <c r="F19" s="76" t="s">
        <v>20</v>
      </c>
      <c r="G19" s="77"/>
      <c r="H19" s="78" t="s">
        <v>21</v>
      </c>
      <c r="I19" s="79"/>
      <c r="J19" s="80" t="s">
        <v>22</v>
      </c>
      <c r="K19" s="81"/>
      <c r="L19" s="78" t="s">
        <v>21</v>
      </c>
      <c r="M19" s="82"/>
      <c r="N19" s="83"/>
      <c r="O19" s="78" t="s">
        <v>21</v>
      </c>
      <c r="P19" s="84"/>
      <c r="Q19" s="83"/>
      <c r="R19" s="78" t="s">
        <v>21</v>
      </c>
      <c r="S19" s="84"/>
      <c r="T19" s="83"/>
      <c r="U19" s="78" t="s">
        <v>21</v>
      </c>
      <c r="V19" s="84"/>
      <c r="W19" s="601"/>
      <c r="X19" s="614"/>
      <c r="Y19" s="583" t="str">
        <f t="shared" si="0"/>
        <v/>
      </c>
      <c r="Z19" s="584"/>
      <c r="AA19" s="599"/>
      <c r="AB19" s="600"/>
      <c r="AC19" s="580" t="str">
        <f t="shared" si="2"/>
        <v/>
      </c>
      <c r="AD19" s="581"/>
      <c r="AE19" s="85"/>
      <c r="AF19" s="601"/>
      <c r="AG19" s="600"/>
      <c r="AI19" s="232"/>
      <c r="AJ19" s="232"/>
      <c r="AK19" s="528"/>
      <c r="AL19" s="253" t="s">
        <v>25</v>
      </c>
      <c r="AM19" s="258" t="s">
        <v>358</v>
      </c>
      <c r="AN19" s="259" t="s">
        <v>20</v>
      </c>
      <c r="AO19" s="260">
        <v>12</v>
      </c>
      <c r="AP19" s="254" t="s">
        <v>21</v>
      </c>
      <c r="AQ19" s="261">
        <v>16</v>
      </c>
      <c r="AR19" s="255" t="s">
        <v>22</v>
      </c>
      <c r="AS19" s="262">
        <v>1</v>
      </c>
      <c r="AT19" s="254" t="s">
        <v>21</v>
      </c>
      <c r="AU19" s="263">
        <v>15</v>
      </c>
      <c r="AV19" s="264">
        <v>1</v>
      </c>
      <c r="AW19" s="254" t="s">
        <v>21</v>
      </c>
      <c r="AX19" s="265">
        <v>16</v>
      </c>
      <c r="AY19" s="264">
        <v>2</v>
      </c>
      <c r="AZ19" s="254" t="s">
        <v>21</v>
      </c>
      <c r="BA19" s="265">
        <v>16</v>
      </c>
      <c r="BB19" s="264">
        <v>2</v>
      </c>
      <c r="BC19" s="254" t="s">
        <v>21</v>
      </c>
      <c r="BD19" s="265">
        <v>16</v>
      </c>
      <c r="BE19" s="514">
        <v>284</v>
      </c>
      <c r="BF19" s="529"/>
      <c r="BG19" s="508">
        <f t="shared" si="1"/>
        <v>1113604</v>
      </c>
      <c r="BH19" s="509"/>
      <c r="BI19" s="510">
        <v>0</v>
      </c>
      <c r="BJ19" s="511"/>
      <c r="BK19" s="512">
        <f t="shared" si="3"/>
        <v>1113604</v>
      </c>
      <c r="BL19" s="513"/>
      <c r="BM19" s="266">
        <v>111360</v>
      </c>
      <c r="BN19" s="514">
        <v>1224964</v>
      </c>
      <c r="BO19" s="511"/>
    </row>
    <row r="20" spans="3:67" s="63" customFormat="1" ht="33" customHeight="1">
      <c r="C20" s="616"/>
      <c r="D20" s="74" t="s">
        <v>26</v>
      </c>
      <c r="E20" s="75"/>
      <c r="F20" s="76" t="s">
        <v>20</v>
      </c>
      <c r="G20" s="77"/>
      <c r="H20" s="78" t="s">
        <v>21</v>
      </c>
      <c r="I20" s="79"/>
      <c r="J20" s="80" t="s">
        <v>22</v>
      </c>
      <c r="K20" s="81"/>
      <c r="L20" s="78" t="s">
        <v>21</v>
      </c>
      <c r="M20" s="82"/>
      <c r="N20" s="83"/>
      <c r="O20" s="78" t="s">
        <v>21</v>
      </c>
      <c r="P20" s="84"/>
      <c r="Q20" s="83"/>
      <c r="R20" s="78" t="s">
        <v>21</v>
      </c>
      <c r="S20" s="84"/>
      <c r="T20" s="83"/>
      <c r="U20" s="78" t="s">
        <v>21</v>
      </c>
      <c r="V20" s="84"/>
      <c r="W20" s="601"/>
      <c r="X20" s="614"/>
      <c r="Y20" s="583" t="str">
        <f t="shared" si="0"/>
        <v/>
      </c>
      <c r="Z20" s="584"/>
      <c r="AA20" s="599"/>
      <c r="AB20" s="600"/>
      <c r="AC20" s="580" t="str">
        <f t="shared" si="2"/>
        <v/>
      </c>
      <c r="AD20" s="581"/>
      <c r="AE20" s="85"/>
      <c r="AF20" s="601"/>
      <c r="AG20" s="600"/>
      <c r="AI20" s="232"/>
      <c r="AJ20" s="232"/>
      <c r="AK20" s="528"/>
      <c r="AL20" s="253" t="s">
        <v>26</v>
      </c>
      <c r="AM20" s="258">
        <v>2</v>
      </c>
      <c r="AN20" s="259" t="s">
        <v>20</v>
      </c>
      <c r="AO20" s="260">
        <v>1</v>
      </c>
      <c r="AP20" s="254" t="s">
        <v>21</v>
      </c>
      <c r="AQ20" s="261">
        <v>16</v>
      </c>
      <c r="AR20" s="255" t="s">
        <v>22</v>
      </c>
      <c r="AS20" s="262">
        <v>2</v>
      </c>
      <c r="AT20" s="254" t="s">
        <v>21</v>
      </c>
      <c r="AU20" s="263">
        <v>15</v>
      </c>
      <c r="AV20" s="264">
        <v>2</v>
      </c>
      <c r="AW20" s="254" t="s">
        <v>21</v>
      </c>
      <c r="AX20" s="265">
        <v>16</v>
      </c>
      <c r="AY20" s="264">
        <v>3</v>
      </c>
      <c r="AZ20" s="254" t="s">
        <v>21</v>
      </c>
      <c r="BA20" s="265">
        <v>16</v>
      </c>
      <c r="BB20" s="264">
        <v>3</v>
      </c>
      <c r="BC20" s="254" t="s">
        <v>21</v>
      </c>
      <c r="BD20" s="265">
        <v>16</v>
      </c>
      <c r="BE20" s="514">
        <v>283</v>
      </c>
      <c r="BF20" s="529"/>
      <c r="BG20" s="508">
        <f t="shared" si="1"/>
        <v>1106927</v>
      </c>
      <c r="BH20" s="509"/>
      <c r="BI20" s="510">
        <v>0</v>
      </c>
      <c r="BJ20" s="511"/>
      <c r="BK20" s="512">
        <f t="shared" si="3"/>
        <v>1106927</v>
      </c>
      <c r="BL20" s="513"/>
      <c r="BM20" s="266">
        <v>110693</v>
      </c>
      <c r="BN20" s="514">
        <v>1217620</v>
      </c>
      <c r="BO20" s="511"/>
    </row>
    <row r="21" spans="3:67" s="63" customFormat="1" ht="33" customHeight="1">
      <c r="C21" s="616"/>
      <c r="D21" s="74" t="s">
        <v>27</v>
      </c>
      <c r="E21" s="75"/>
      <c r="F21" s="76" t="s">
        <v>20</v>
      </c>
      <c r="G21" s="77"/>
      <c r="H21" s="78" t="s">
        <v>21</v>
      </c>
      <c r="I21" s="79"/>
      <c r="J21" s="80" t="s">
        <v>22</v>
      </c>
      <c r="K21" s="81"/>
      <c r="L21" s="78" t="s">
        <v>21</v>
      </c>
      <c r="M21" s="82"/>
      <c r="N21" s="83"/>
      <c r="O21" s="78" t="s">
        <v>21</v>
      </c>
      <c r="P21" s="84"/>
      <c r="Q21" s="83"/>
      <c r="R21" s="78" t="s">
        <v>21</v>
      </c>
      <c r="S21" s="84"/>
      <c r="T21" s="83"/>
      <c r="U21" s="78" t="s">
        <v>21</v>
      </c>
      <c r="V21" s="84"/>
      <c r="W21" s="601"/>
      <c r="X21" s="614"/>
      <c r="Y21" s="583" t="str">
        <f t="shared" si="0"/>
        <v/>
      </c>
      <c r="Z21" s="584"/>
      <c r="AA21" s="599"/>
      <c r="AB21" s="600"/>
      <c r="AC21" s="580" t="str">
        <f t="shared" si="2"/>
        <v/>
      </c>
      <c r="AD21" s="581"/>
      <c r="AE21" s="85"/>
      <c r="AF21" s="601"/>
      <c r="AG21" s="600"/>
      <c r="AI21" s="232"/>
      <c r="AJ21" s="232"/>
      <c r="AK21" s="528"/>
      <c r="AL21" s="253" t="s">
        <v>27</v>
      </c>
      <c r="AM21" s="258">
        <v>3</v>
      </c>
      <c r="AN21" s="259" t="s">
        <v>20</v>
      </c>
      <c r="AO21" s="260">
        <v>2</v>
      </c>
      <c r="AP21" s="254" t="s">
        <v>21</v>
      </c>
      <c r="AQ21" s="261">
        <v>16</v>
      </c>
      <c r="AR21" s="255" t="s">
        <v>22</v>
      </c>
      <c r="AS21" s="262">
        <v>3</v>
      </c>
      <c r="AT21" s="254" t="s">
        <v>21</v>
      </c>
      <c r="AU21" s="263">
        <v>15</v>
      </c>
      <c r="AV21" s="264">
        <v>3</v>
      </c>
      <c r="AW21" s="254" t="s">
        <v>21</v>
      </c>
      <c r="AX21" s="265">
        <v>16</v>
      </c>
      <c r="AY21" s="264">
        <v>4</v>
      </c>
      <c r="AZ21" s="254" t="s">
        <v>21</v>
      </c>
      <c r="BA21" s="265">
        <v>16</v>
      </c>
      <c r="BB21" s="264">
        <v>4</v>
      </c>
      <c r="BC21" s="254" t="s">
        <v>21</v>
      </c>
      <c r="BD21" s="265">
        <v>16</v>
      </c>
      <c r="BE21" s="514">
        <v>283</v>
      </c>
      <c r="BF21" s="529"/>
      <c r="BG21" s="508">
        <f t="shared" si="1"/>
        <v>1107615</v>
      </c>
      <c r="BH21" s="509"/>
      <c r="BI21" s="510">
        <v>0</v>
      </c>
      <c r="BJ21" s="511"/>
      <c r="BK21" s="512">
        <f t="shared" si="3"/>
        <v>1107615</v>
      </c>
      <c r="BL21" s="513"/>
      <c r="BM21" s="266">
        <v>110761</v>
      </c>
      <c r="BN21" s="514">
        <v>1218376</v>
      </c>
      <c r="BO21" s="511"/>
    </row>
    <row r="22" spans="3:67" s="63" customFormat="1" ht="33" customHeight="1">
      <c r="C22" s="616"/>
      <c r="D22" s="74" t="s">
        <v>28</v>
      </c>
      <c r="E22" s="75"/>
      <c r="F22" s="76" t="s">
        <v>20</v>
      </c>
      <c r="G22" s="77"/>
      <c r="H22" s="78" t="s">
        <v>21</v>
      </c>
      <c r="I22" s="79"/>
      <c r="J22" s="80" t="s">
        <v>22</v>
      </c>
      <c r="K22" s="81"/>
      <c r="L22" s="78" t="s">
        <v>21</v>
      </c>
      <c r="M22" s="82"/>
      <c r="N22" s="83"/>
      <c r="O22" s="78" t="s">
        <v>21</v>
      </c>
      <c r="P22" s="84"/>
      <c r="Q22" s="83"/>
      <c r="R22" s="78" t="s">
        <v>21</v>
      </c>
      <c r="S22" s="84"/>
      <c r="T22" s="83"/>
      <c r="U22" s="78" t="s">
        <v>21</v>
      </c>
      <c r="V22" s="84"/>
      <c r="W22" s="601"/>
      <c r="X22" s="614"/>
      <c r="Y22" s="583" t="str">
        <f t="shared" si="0"/>
        <v/>
      </c>
      <c r="Z22" s="584"/>
      <c r="AA22" s="599"/>
      <c r="AB22" s="600"/>
      <c r="AC22" s="580" t="str">
        <f t="shared" si="2"/>
        <v/>
      </c>
      <c r="AD22" s="581"/>
      <c r="AE22" s="85"/>
      <c r="AF22" s="601"/>
      <c r="AG22" s="600"/>
      <c r="AI22" s="232"/>
      <c r="AJ22" s="232"/>
      <c r="AK22" s="528"/>
      <c r="AL22" s="253" t="s">
        <v>28</v>
      </c>
      <c r="AM22" s="258">
        <v>4</v>
      </c>
      <c r="AN22" s="259" t="s">
        <v>20</v>
      </c>
      <c r="AO22" s="260">
        <v>3</v>
      </c>
      <c r="AP22" s="254" t="s">
        <v>21</v>
      </c>
      <c r="AQ22" s="261">
        <v>16</v>
      </c>
      <c r="AR22" s="255" t="s">
        <v>22</v>
      </c>
      <c r="AS22" s="262">
        <v>4</v>
      </c>
      <c r="AT22" s="254" t="s">
        <v>21</v>
      </c>
      <c r="AU22" s="263">
        <v>15</v>
      </c>
      <c r="AV22" s="264">
        <v>4</v>
      </c>
      <c r="AW22" s="254" t="s">
        <v>21</v>
      </c>
      <c r="AX22" s="265">
        <v>16</v>
      </c>
      <c r="AY22" s="264">
        <v>5</v>
      </c>
      <c r="AZ22" s="254" t="s">
        <v>21</v>
      </c>
      <c r="BA22" s="265">
        <v>16</v>
      </c>
      <c r="BB22" s="264">
        <v>5</v>
      </c>
      <c r="BC22" s="254" t="s">
        <v>21</v>
      </c>
      <c r="BD22" s="265">
        <v>16</v>
      </c>
      <c r="BE22" s="514">
        <v>284</v>
      </c>
      <c r="BF22" s="529"/>
      <c r="BG22" s="508">
        <f t="shared" si="1"/>
        <v>1109577</v>
      </c>
      <c r="BH22" s="509"/>
      <c r="BI22" s="510">
        <v>0</v>
      </c>
      <c r="BJ22" s="511"/>
      <c r="BK22" s="512">
        <f t="shared" si="3"/>
        <v>1109577</v>
      </c>
      <c r="BL22" s="513"/>
      <c r="BM22" s="266">
        <v>110958</v>
      </c>
      <c r="BN22" s="514">
        <v>1220535</v>
      </c>
      <c r="BO22" s="511"/>
    </row>
    <row r="23" spans="3:67" s="63" customFormat="1" ht="33" customHeight="1">
      <c r="C23" s="616"/>
      <c r="D23" s="74" t="s">
        <v>30</v>
      </c>
      <c r="E23" s="75"/>
      <c r="F23" s="76" t="s">
        <v>20</v>
      </c>
      <c r="G23" s="77"/>
      <c r="H23" s="78" t="s">
        <v>21</v>
      </c>
      <c r="I23" s="79"/>
      <c r="J23" s="80" t="s">
        <v>22</v>
      </c>
      <c r="K23" s="81"/>
      <c r="L23" s="78" t="s">
        <v>21</v>
      </c>
      <c r="M23" s="82"/>
      <c r="N23" s="83"/>
      <c r="O23" s="78" t="s">
        <v>21</v>
      </c>
      <c r="P23" s="84"/>
      <c r="Q23" s="83"/>
      <c r="R23" s="78" t="s">
        <v>21</v>
      </c>
      <c r="S23" s="84"/>
      <c r="T23" s="83"/>
      <c r="U23" s="78" t="s">
        <v>21</v>
      </c>
      <c r="V23" s="84"/>
      <c r="W23" s="601"/>
      <c r="X23" s="614"/>
      <c r="Y23" s="583" t="str">
        <f t="shared" si="0"/>
        <v/>
      </c>
      <c r="Z23" s="584"/>
      <c r="AA23" s="599"/>
      <c r="AB23" s="600"/>
      <c r="AC23" s="580" t="str">
        <f t="shared" si="2"/>
        <v/>
      </c>
      <c r="AD23" s="581"/>
      <c r="AE23" s="85"/>
      <c r="AF23" s="601"/>
      <c r="AG23" s="600"/>
      <c r="AI23" s="232"/>
      <c r="AJ23" s="232"/>
      <c r="AK23" s="528"/>
      <c r="AL23" s="253" t="s">
        <v>30</v>
      </c>
      <c r="AM23" s="258">
        <v>5</v>
      </c>
      <c r="AN23" s="259" t="s">
        <v>20</v>
      </c>
      <c r="AO23" s="260">
        <v>4</v>
      </c>
      <c r="AP23" s="254" t="s">
        <v>21</v>
      </c>
      <c r="AQ23" s="261">
        <v>16</v>
      </c>
      <c r="AR23" s="255" t="s">
        <v>22</v>
      </c>
      <c r="AS23" s="262">
        <v>5</v>
      </c>
      <c r="AT23" s="254" t="s">
        <v>21</v>
      </c>
      <c r="AU23" s="263">
        <v>15</v>
      </c>
      <c r="AV23" s="264">
        <v>5</v>
      </c>
      <c r="AW23" s="254" t="s">
        <v>21</v>
      </c>
      <c r="AX23" s="265">
        <v>16</v>
      </c>
      <c r="AY23" s="264">
        <v>6</v>
      </c>
      <c r="AZ23" s="254" t="s">
        <v>21</v>
      </c>
      <c r="BA23" s="265">
        <v>16</v>
      </c>
      <c r="BB23" s="264">
        <v>6</v>
      </c>
      <c r="BC23" s="254" t="s">
        <v>21</v>
      </c>
      <c r="BD23" s="265">
        <v>16</v>
      </c>
      <c r="BE23" s="514">
        <v>284</v>
      </c>
      <c r="BF23" s="529"/>
      <c r="BG23" s="508">
        <f t="shared" si="1"/>
        <v>1113309</v>
      </c>
      <c r="BH23" s="509"/>
      <c r="BI23" s="510">
        <v>0</v>
      </c>
      <c r="BJ23" s="511"/>
      <c r="BK23" s="512">
        <f t="shared" si="3"/>
        <v>1113309</v>
      </c>
      <c r="BL23" s="513"/>
      <c r="BM23" s="266">
        <v>111331</v>
      </c>
      <c r="BN23" s="514">
        <v>1224640</v>
      </c>
      <c r="BO23" s="511"/>
    </row>
    <row r="24" spans="3:67" s="63" customFormat="1" ht="33" customHeight="1">
      <c r="C24" s="616"/>
      <c r="D24" s="74" t="s">
        <v>31</v>
      </c>
      <c r="E24" s="75"/>
      <c r="F24" s="76" t="s">
        <v>20</v>
      </c>
      <c r="G24" s="77"/>
      <c r="H24" s="78" t="s">
        <v>21</v>
      </c>
      <c r="I24" s="79"/>
      <c r="J24" s="80" t="s">
        <v>22</v>
      </c>
      <c r="K24" s="81"/>
      <c r="L24" s="78" t="s">
        <v>21</v>
      </c>
      <c r="M24" s="82"/>
      <c r="N24" s="83"/>
      <c r="O24" s="78" t="s">
        <v>21</v>
      </c>
      <c r="P24" s="84"/>
      <c r="Q24" s="83"/>
      <c r="R24" s="78" t="s">
        <v>21</v>
      </c>
      <c r="S24" s="84"/>
      <c r="T24" s="83"/>
      <c r="U24" s="78" t="s">
        <v>21</v>
      </c>
      <c r="V24" s="84"/>
      <c r="W24" s="601"/>
      <c r="X24" s="614"/>
      <c r="Y24" s="583" t="str">
        <f t="shared" si="0"/>
        <v/>
      </c>
      <c r="Z24" s="584"/>
      <c r="AA24" s="599"/>
      <c r="AB24" s="600"/>
      <c r="AC24" s="580" t="str">
        <f t="shared" si="2"/>
        <v/>
      </c>
      <c r="AD24" s="581"/>
      <c r="AE24" s="85"/>
      <c r="AF24" s="601"/>
      <c r="AG24" s="600"/>
      <c r="AI24" s="232"/>
      <c r="AJ24" s="232"/>
      <c r="AK24" s="528"/>
      <c r="AL24" s="253" t="s">
        <v>31</v>
      </c>
      <c r="AM24" s="258">
        <v>6</v>
      </c>
      <c r="AN24" s="259" t="s">
        <v>20</v>
      </c>
      <c r="AO24" s="260">
        <v>5</v>
      </c>
      <c r="AP24" s="254" t="s">
        <v>21</v>
      </c>
      <c r="AQ24" s="261">
        <v>16</v>
      </c>
      <c r="AR24" s="255" t="s">
        <v>22</v>
      </c>
      <c r="AS24" s="262">
        <v>6</v>
      </c>
      <c r="AT24" s="254" t="s">
        <v>21</v>
      </c>
      <c r="AU24" s="263">
        <v>15</v>
      </c>
      <c r="AV24" s="264">
        <v>6</v>
      </c>
      <c r="AW24" s="254" t="s">
        <v>21</v>
      </c>
      <c r="AX24" s="265">
        <v>16</v>
      </c>
      <c r="AY24" s="264">
        <v>7</v>
      </c>
      <c r="AZ24" s="254" t="s">
        <v>21</v>
      </c>
      <c r="BA24" s="265">
        <v>16</v>
      </c>
      <c r="BB24" s="264">
        <v>7</v>
      </c>
      <c r="BC24" s="254" t="s">
        <v>21</v>
      </c>
      <c r="BD24" s="265">
        <v>16</v>
      </c>
      <c r="BE24" s="514">
        <v>286</v>
      </c>
      <c r="BF24" s="529"/>
      <c r="BG24" s="508">
        <f t="shared" si="1"/>
        <v>1119788</v>
      </c>
      <c r="BH24" s="509"/>
      <c r="BI24" s="510">
        <v>0</v>
      </c>
      <c r="BJ24" s="511"/>
      <c r="BK24" s="512">
        <f t="shared" si="3"/>
        <v>1119788</v>
      </c>
      <c r="BL24" s="513"/>
      <c r="BM24" s="266">
        <v>111979</v>
      </c>
      <c r="BN24" s="514">
        <v>1231767</v>
      </c>
      <c r="BO24" s="511"/>
    </row>
    <row r="25" spans="3:67" s="63" customFormat="1" ht="33" customHeight="1">
      <c r="C25" s="616"/>
      <c r="D25" s="74" t="s">
        <v>32</v>
      </c>
      <c r="E25" s="75"/>
      <c r="F25" s="76" t="s">
        <v>20</v>
      </c>
      <c r="G25" s="77"/>
      <c r="H25" s="78" t="s">
        <v>21</v>
      </c>
      <c r="I25" s="79"/>
      <c r="J25" s="80" t="s">
        <v>22</v>
      </c>
      <c r="K25" s="81"/>
      <c r="L25" s="78" t="s">
        <v>21</v>
      </c>
      <c r="M25" s="82"/>
      <c r="N25" s="83"/>
      <c r="O25" s="78" t="s">
        <v>21</v>
      </c>
      <c r="P25" s="84"/>
      <c r="Q25" s="83"/>
      <c r="R25" s="78" t="s">
        <v>21</v>
      </c>
      <c r="S25" s="84"/>
      <c r="T25" s="83"/>
      <c r="U25" s="78" t="s">
        <v>21</v>
      </c>
      <c r="V25" s="84"/>
      <c r="W25" s="601"/>
      <c r="X25" s="614"/>
      <c r="Y25" s="583" t="str">
        <f t="shared" si="0"/>
        <v/>
      </c>
      <c r="Z25" s="584"/>
      <c r="AA25" s="599"/>
      <c r="AB25" s="600"/>
      <c r="AC25" s="580" t="str">
        <f t="shared" si="2"/>
        <v/>
      </c>
      <c r="AD25" s="581"/>
      <c r="AE25" s="85"/>
      <c r="AF25" s="601"/>
      <c r="AG25" s="600"/>
      <c r="AI25" s="232"/>
      <c r="AJ25" s="232"/>
      <c r="AK25" s="528"/>
      <c r="AL25" s="253" t="s">
        <v>32</v>
      </c>
      <c r="AM25" s="258">
        <v>7</v>
      </c>
      <c r="AN25" s="259" t="s">
        <v>20</v>
      </c>
      <c r="AO25" s="260">
        <v>6</v>
      </c>
      <c r="AP25" s="254" t="s">
        <v>21</v>
      </c>
      <c r="AQ25" s="261">
        <v>16</v>
      </c>
      <c r="AR25" s="255" t="s">
        <v>22</v>
      </c>
      <c r="AS25" s="262">
        <v>7</v>
      </c>
      <c r="AT25" s="254" t="s">
        <v>21</v>
      </c>
      <c r="AU25" s="263">
        <v>15</v>
      </c>
      <c r="AV25" s="264">
        <v>7</v>
      </c>
      <c r="AW25" s="254" t="s">
        <v>21</v>
      </c>
      <c r="AX25" s="265">
        <v>16</v>
      </c>
      <c r="AY25" s="264">
        <v>8</v>
      </c>
      <c r="AZ25" s="254" t="s">
        <v>21</v>
      </c>
      <c r="BA25" s="265">
        <v>16</v>
      </c>
      <c r="BB25" s="264">
        <v>8</v>
      </c>
      <c r="BC25" s="254" t="s">
        <v>21</v>
      </c>
      <c r="BD25" s="265">
        <v>16</v>
      </c>
      <c r="BE25" s="514">
        <v>286</v>
      </c>
      <c r="BF25" s="529"/>
      <c r="BG25" s="508">
        <f t="shared" si="1"/>
        <v>1119691</v>
      </c>
      <c r="BH25" s="509"/>
      <c r="BI25" s="510">
        <v>0</v>
      </c>
      <c r="BJ25" s="511"/>
      <c r="BK25" s="512">
        <f t="shared" si="3"/>
        <v>1119691</v>
      </c>
      <c r="BL25" s="513"/>
      <c r="BM25" s="266">
        <v>111969</v>
      </c>
      <c r="BN25" s="514">
        <v>1231660</v>
      </c>
      <c r="BO25" s="511"/>
    </row>
    <row r="26" spans="3:67" s="63" customFormat="1" ht="33" customHeight="1">
      <c r="C26" s="616"/>
      <c r="D26" s="74" t="s">
        <v>33</v>
      </c>
      <c r="E26" s="75"/>
      <c r="F26" s="76" t="s">
        <v>20</v>
      </c>
      <c r="G26" s="77"/>
      <c r="H26" s="78" t="s">
        <v>21</v>
      </c>
      <c r="I26" s="79"/>
      <c r="J26" s="80" t="s">
        <v>22</v>
      </c>
      <c r="K26" s="81"/>
      <c r="L26" s="78" t="s">
        <v>21</v>
      </c>
      <c r="M26" s="82"/>
      <c r="N26" s="83"/>
      <c r="O26" s="78" t="s">
        <v>21</v>
      </c>
      <c r="P26" s="84"/>
      <c r="Q26" s="83"/>
      <c r="R26" s="78" t="s">
        <v>21</v>
      </c>
      <c r="S26" s="84"/>
      <c r="T26" s="83"/>
      <c r="U26" s="78" t="s">
        <v>21</v>
      </c>
      <c r="V26" s="84"/>
      <c r="W26" s="601"/>
      <c r="X26" s="614"/>
      <c r="Y26" s="583" t="str">
        <f t="shared" si="0"/>
        <v/>
      </c>
      <c r="Z26" s="584"/>
      <c r="AA26" s="599"/>
      <c r="AB26" s="600"/>
      <c r="AC26" s="580" t="str">
        <f t="shared" si="2"/>
        <v/>
      </c>
      <c r="AD26" s="581"/>
      <c r="AE26" s="85"/>
      <c r="AF26" s="601"/>
      <c r="AG26" s="600"/>
      <c r="AI26" s="232"/>
      <c r="AJ26" s="232"/>
      <c r="AK26" s="528"/>
      <c r="AL26" s="253" t="s">
        <v>33</v>
      </c>
      <c r="AM26" s="258">
        <v>8</v>
      </c>
      <c r="AN26" s="259" t="s">
        <v>20</v>
      </c>
      <c r="AO26" s="260">
        <v>7</v>
      </c>
      <c r="AP26" s="254" t="s">
        <v>21</v>
      </c>
      <c r="AQ26" s="261">
        <v>16</v>
      </c>
      <c r="AR26" s="255" t="s">
        <v>22</v>
      </c>
      <c r="AS26" s="262">
        <v>8</v>
      </c>
      <c r="AT26" s="254" t="s">
        <v>21</v>
      </c>
      <c r="AU26" s="263">
        <v>15</v>
      </c>
      <c r="AV26" s="264">
        <v>8</v>
      </c>
      <c r="AW26" s="254" t="s">
        <v>21</v>
      </c>
      <c r="AX26" s="265">
        <v>16</v>
      </c>
      <c r="AY26" s="264">
        <v>9</v>
      </c>
      <c r="AZ26" s="254" t="s">
        <v>21</v>
      </c>
      <c r="BA26" s="265">
        <v>16</v>
      </c>
      <c r="BB26" s="264">
        <v>9</v>
      </c>
      <c r="BC26" s="254" t="s">
        <v>21</v>
      </c>
      <c r="BD26" s="265">
        <v>16</v>
      </c>
      <c r="BE26" s="514">
        <v>286</v>
      </c>
      <c r="BF26" s="529"/>
      <c r="BG26" s="508">
        <f t="shared" si="1"/>
        <v>1120771</v>
      </c>
      <c r="BH26" s="509"/>
      <c r="BI26" s="510">
        <v>0</v>
      </c>
      <c r="BJ26" s="511"/>
      <c r="BK26" s="512">
        <f t="shared" si="3"/>
        <v>1120771</v>
      </c>
      <c r="BL26" s="513"/>
      <c r="BM26" s="266">
        <v>112077</v>
      </c>
      <c r="BN26" s="514">
        <v>1232848</v>
      </c>
      <c r="BO26" s="511"/>
    </row>
    <row r="27" spans="3:67" s="63" customFormat="1" ht="33" customHeight="1">
      <c r="C27" s="616"/>
      <c r="D27" s="86" t="s">
        <v>34</v>
      </c>
      <c r="E27" s="75"/>
      <c r="F27" s="76" t="s">
        <v>20</v>
      </c>
      <c r="G27" s="77"/>
      <c r="H27" s="78" t="s">
        <v>21</v>
      </c>
      <c r="I27" s="79"/>
      <c r="J27" s="80" t="s">
        <v>22</v>
      </c>
      <c r="K27" s="81"/>
      <c r="L27" s="78" t="s">
        <v>21</v>
      </c>
      <c r="M27" s="82"/>
      <c r="N27" s="83"/>
      <c r="O27" s="78" t="s">
        <v>21</v>
      </c>
      <c r="P27" s="84"/>
      <c r="Q27" s="83"/>
      <c r="R27" s="78" t="s">
        <v>21</v>
      </c>
      <c r="S27" s="84"/>
      <c r="T27" s="83"/>
      <c r="U27" s="78" t="s">
        <v>21</v>
      </c>
      <c r="V27" s="84"/>
      <c r="W27" s="597"/>
      <c r="X27" s="598"/>
      <c r="Y27" s="583" t="str">
        <f t="shared" si="0"/>
        <v/>
      </c>
      <c r="Z27" s="584"/>
      <c r="AA27" s="599"/>
      <c r="AB27" s="600"/>
      <c r="AC27" s="580" t="str">
        <f t="shared" si="2"/>
        <v/>
      </c>
      <c r="AD27" s="581"/>
      <c r="AE27" s="85"/>
      <c r="AF27" s="601"/>
      <c r="AG27" s="600"/>
      <c r="AI27" s="232"/>
      <c r="AJ27" s="232"/>
      <c r="AK27" s="528"/>
      <c r="AL27" s="256" t="s">
        <v>34</v>
      </c>
      <c r="AM27" s="258">
        <v>9</v>
      </c>
      <c r="AN27" s="259" t="s">
        <v>20</v>
      </c>
      <c r="AO27" s="260">
        <v>8</v>
      </c>
      <c r="AP27" s="254" t="s">
        <v>21</v>
      </c>
      <c r="AQ27" s="261">
        <v>16</v>
      </c>
      <c r="AR27" s="255" t="s">
        <v>22</v>
      </c>
      <c r="AS27" s="262">
        <v>9</v>
      </c>
      <c r="AT27" s="254" t="s">
        <v>21</v>
      </c>
      <c r="AU27" s="263">
        <v>15</v>
      </c>
      <c r="AV27" s="264">
        <v>9</v>
      </c>
      <c r="AW27" s="254" t="s">
        <v>21</v>
      </c>
      <c r="AX27" s="265">
        <v>16</v>
      </c>
      <c r="AY27" s="264">
        <v>10</v>
      </c>
      <c r="AZ27" s="254" t="s">
        <v>21</v>
      </c>
      <c r="BA27" s="265">
        <v>16</v>
      </c>
      <c r="BB27" s="264">
        <v>10</v>
      </c>
      <c r="BC27" s="254" t="s">
        <v>21</v>
      </c>
      <c r="BD27" s="265">
        <v>16</v>
      </c>
      <c r="BE27" s="506">
        <v>298</v>
      </c>
      <c r="BF27" s="507"/>
      <c r="BG27" s="508">
        <f t="shared" si="1"/>
        <v>1424840</v>
      </c>
      <c r="BH27" s="509"/>
      <c r="BI27" s="510">
        <v>0</v>
      </c>
      <c r="BJ27" s="511"/>
      <c r="BK27" s="512">
        <f t="shared" si="3"/>
        <v>1424840</v>
      </c>
      <c r="BL27" s="513"/>
      <c r="BM27" s="266">
        <v>142484</v>
      </c>
      <c r="BN27" s="514">
        <v>1567324</v>
      </c>
      <c r="BO27" s="511"/>
    </row>
    <row r="28" spans="3:67" s="63" customFormat="1" ht="34.5" customHeight="1" thickBot="1">
      <c r="C28" s="602" t="s">
        <v>29</v>
      </c>
      <c r="D28" s="603"/>
      <c r="E28" s="603"/>
      <c r="F28" s="603"/>
      <c r="G28" s="603"/>
      <c r="H28" s="603"/>
      <c r="I28" s="603"/>
      <c r="J28" s="603"/>
      <c r="K28" s="603"/>
      <c r="L28" s="603"/>
      <c r="M28" s="603"/>
      <c r="N28" s="603"/>
      <c r="O28" s="603"/>
      <c r="P28" s="603"/>
      <c r="Q28" s="603"/>
      <c r="R28" s="603"/>
      <c r="S28" s="603"/>
      <c r="T28" s="603"/>
      <c r="U28" s="604"/>
      <c r="V28" s="604"/>
      <c r="W28" s="605" t="str">
        <f>IF((SUM(W16:X27)=0),"",SUM(W16:X27))</f>
        <v/>
      </c>
      <c r="X28" s="606">
        <f>SUM(X21:X27)</f>
        <v>0</v>
      </c>
      <c r="Y28" s="610" t="str">
        <f>IF((SUM(Y16:Z27)=0),"",SUM(Y16:Z27))</f>
        <v/>
      </c>
      <c r="Z28" s="611"/>
      <c r="AA28" s="607" t="str">
        <f>IF((COUNTA(AA16:AB27)=0),"",SUM(AA16:AB27))</f>
        <v/>
      </c>
      <c r="AB28" s="608"/>
      <c r="AC28" s="612">
        <f>IF((COUNTA(AC16:AD27)=0),"",SUM(AC16:AD27))</f>
        <v>0</v>
      </c>
      <c r="AD28" s="613"/>
      <c r="AE28" s="97" t="str">
        <f>IF((SUM(AE16:AE27)=0),"",SUM(AE16:AE27))</f>
        <v/>
      </c>
      <c r="AF28" s="609" t="str">
        <f>IF((SUM(AF16:AG27)=0),"",SUM(AF16:AG27))</f>
        <v/>
      </c>
      <c r="AG28" s="609" t="str">
        <f>IF((SUM(AG16:AG27)=0),"",SUM(AG16:AG27))</f>
        <v/>
      </c>
      <c r="AI28" s="232"/>
      <c r="AJ28" s="232"/>
      <c r="AK28" s="515" t="s">
        <v>29</v>
      </c>
      <c r="AL28" s="516"/>
      <c r="AM28" s="516"/>
      <c r="AN28" s="516"/>
      <c r="AO28" s="516"/>
      <c r="AP28" s="516"/>
      <c r="AQ28" s="516"/>
      <c r="AR28" s="516"/>
      <c r="AS28" s="516"/>
      <c r="AT28" s="516"/>
      <c r="AU28" s="516"/>
      <c r="AV28" s="516"/>
      <c r="AW28" s="516"/>
      <c r="AX28" s="516"/>
      <c r="AY28" s="516"/>
      <c r="AZ28" s="516"/>
      <c r="BA28" s="516"/>
      <c r="BB28" s="516"/>
      <c r="BC28" s="517"/>
      <c r="BD28" s="517"/>
      <c r="BE28" s="518">
        <f>IF((SUM(BE16:BF27)=0),"",SUM(BE16:BF27))</f>
        <v>3432</v>
      </c>
      <c r="BF28" s="519">
        <f>SUM(BF21:BF27)</f>
        <v>0</v>
      </c>
      <c r="BG28" s="520">
        <f>IF((SUM(BG16:BH27)=0),"",SUM(BG16:BH27))</f>
        <v>13701577</v>
      </c>
      <c r="BH28" s="521"/>
      <c r="BI28" s="522">
        <f>IF((COUNTA(BI16:BJ27)=0),"",SUM(BI16:BJ27))</f>
        <v>0</v>
      </c>
      <c r="BJ28" s="523"/>
      <c r="BK28" s="524">
        <f>IF((COUNTA(BK16:BL27)=0),"",SUM(BK16:BL27))</f>
        <v>13701577</v>
      </c>
      <c r="BL28" s="525"/>
      <c r="BM28" s="267">
        <f>IF((SUM(BM16:BM27)=0),"",SUM(BM16:BM27))</f>
        <v>1370157</v>
      </c>
      <c r="BN28" s="526">
        <f>IF((SUM(BN16:BO27)=0),"",SUM(BN16:BO27))</f>
        <v>15071734</v>
      </c>
      <c r="BO28" s="526" t="str">
        <f>IF((SUM(BO16:BO27)=0),"",SUM(BO16:BO27))</f>
        <v/>
      </c>
    </row>
    <row r="29" spans="3:67" s="62" customFormat="1" ht="34.5" customHeight="1" thickBot="1">
      <c r="C29" s="585" t="s">
        <v>35</v>
      </c>
      <c r="D29" s="586"/>
      <c r="E29" s="586"/>
      <c r="F29" s="586"/>
      <c r="G29" s="586"/>
      <c r="H29" s="586"/>
      <c r="I29" s="586"/>
      <c r="J29" s="586"/>
      <c r="K29" s="586"/>
      <c r="L29" s="586"/>
      <c r="M29" s="586"/>
      <c r="N29" s="586"/>
      <c r="O29" s="586"/>
      <c r="P29" s="586"/>
      <c r="Q29" s="586"/>
      <c r="R29" s="586"/>
      <c r="S29" s="586"/>
      <c r="T29" s="586"/>
      <c r="U29" s="586"/>
      <c r="V29" s="587"/>
      <c r="W29" s="588" t="str">
        <f>IF(ISERROR(AVERAGE(W16:X27)),"",ROUNDDOWN(SUM(W16:X27)/12,0))</f>
        <v/>
      </c>
      <c r="X29" s="589" t="str">
        <f>IF((ROUNDDOWN(X28/12,0)=0),"",ROUNDDOWN(X28/12,0))</f>
        <v/>
      </c>
      <c r="Y29" s="574" t="str">
        <f>IF(ISERROR(AVERAGE(Y16:Z27)),"",ROUNDDOWN(SUM(Y16:Z27)/12,0))</f>
        <v/>
      </c>
      <c r="Z29" s="575"/>
      <c r="AA29" s="590"/>
      <c r="AB29" s="591"/>
      <c r="AC29" s="591"/>
      <c r="AD29" s="591"/>
      <c r="AE29" s="591"/>
      <c r="AF29" s="591"/>
      <c r="AG29" s="591"/>
      <c r="AI29" s="231"/>
      <c r="AJ29" s="231"/>
      <c r="AK29" s="531" t="s">
        <v>35</v>
      </c>
      <c r="AL29" s="532"/>
      <c r="AM29" s="532"/>
      <c r="AN29" s="532"/>
      <c r="AO29" s="532"/>
      <c r="AP29" s="532"/>
      <c r="AQ29" s="532"/>
      <c r="AR29" s="532"/>
      <c r="AS29" s="532"/>
      <c r="AT29" s="532"/>
      <c r="AU29" s="532"/>
      <c r="AV29" s="532"/>
      <c r="AW29" s="532"/>
      <c r="AX29" s="532"/>
      <c r="AY29" s="532"/>
      <c r="AZ29" s="532"/>
      <c r="BA29" s="532"/>
      <c r="BB29" s="532"/>
      <c r="BC29" s="532"/>
      <c r="BD29" s="533"/>
      <c r="BE29" s="534">
        <f>IF(ISERROR(AVERAGE(BE16:BF27)),"",ROUNDDOWN(SUM(BE16:BF27)/12,0))</f>
        <v>286</v>
      </c>
      <c r="BF29" s="535" t="str">
        <f>IF((ROUNDDOWN(BF28/12,0)=0),"",ROUNDDOWN(BF28/12,0))</f>
        <v/>
      </c>
      <c r="BG29" s="536">
        <f>IF(ISERROR(AVERAGE(BG16:BH27)),"",ROUNDDOWN(SUM(BG16:BH27)/12,0))</f>
        <v>1141798</v>
      </c>
      <c r="BH29" s="537"/>
      <c r="BI29" s="538"/>
      <c r="BJ29" s="539"/>
      <c r="BK29" s="539"/>
      <c r="BL29" s="539"/>
      <c r="BM29" s="539"/>
      <c r="BN29" s="539"/>
      <c r="BO29" s="539"/>
    </row>
    <row r="30" spans="3:67" ht="17.25" customHeight="1">
      <c r="AD30" s="592" t="s">
        <v>135</v>
      </c>
      <c r="AE30" s="592"/>
      <c r="AF30" s="592"/>
      <c r="AG30" s="592"/>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502" t="s">
        <v>135</v>
      </c>
      <c r="BM30" s="502"/>
      <c r="BN30" s="502"/>
      <c r="BO30" s="502"/>
    </row>
    <row r="31" spans="3:67" ht="21" customHeight="1">
      <c r="S31" s="571" t="s">
        <v>187</v>
      </c>
      <c r="T31" s="572"/>
      <c r="U31" s="572"/>
      <c r="V31" s="572"/>
      <c r="W31" s="572"/>
      <c r="X31" s="573"/>
      <c r="Z31" s="571" t="s">
        <v>186</v>
      </c>
      <c r="AA31" s="572"/>
      <c r="AB31" s="572"/>
      <c r="AC31" s="573"/>
      <c r="AI31" s="224"/>
      <c r="AJ31" s="224"/>
      <c r="AK31" s="224"/>
      <c r="AL31" s="224"/>
      <c r="AM31" s="224"/>
      <c r="AN31" s="224"/>
      <c r="AO31" s="224"/>
      <c r="AP31" s="224"/>
      <c r="AQ31" s="224"/>
      <c r="AR31" s="224"/>
      <c r="AS31" s="224"/>
      <c r="AT31" s="224"/>
      <c r="AU31" s="224"/>
      <c r="AV31" s="224"/>
      <c r="AW31" s="224"/>
      <c r="AX31" s="224"/>
      <c r="AY31" s="224"/>
      <c r="AZ31" s="224"/>
      <c r="BA31" s="503" t="s">
        <v>187</v>
      </c>
      <c r="BB31" s="504"/>
      <c r="BC31" s="504"/>
      <c r="BD31" s="504"/>
      <c r="BE31" s="504"/>
      <c r="BF31" s="505"/>
      <c r="BG31" s="224"/>
      <c r="BH31" s="503" t="s">
        <v>186</v>
      </c>
      <c r="BI31" s="504"/>
      <c r="BJ31" s="504"/>
      <c r="BK31" s="505"/>
      <c r="BL31" s="224"/>
      <c r="BM31" s="224"/>
      <c r="BN31" s="224"/>
      <c r="BO31" s="224"/>
    </row>
  </sheetData>
  <sheetProtection selectLockedCells="1"/>
  <mergeCells count="202">
    <mergeCell ref="T11:Z11"/>
    <mergeCell ref="AA11:AD11"/>
    <mergeCell ref="AE11:AG11"/>
    <mergeCell ref="AA3:AD4"/>
    <mergeCell ref="AE3:AG4"/>
    <mergeCell ref="AA5:AD7"/>
    <mergeCell ref="AE5:AG7"/>
    <mergeCell ref="T9:U9"/>
    <mergeCell ref="AF14:AG14"/>
    <mergeCell ref="E15:F15"/>
    <mergeCell ref="G15:M15"/>
    <mergeCell ref="N15:P15"/>
    <mergeCell ref="Q15:S15"/>
    <mergeCell ref="T15:V15"/>
    <mergeCell ref="W15:X15"/>
    <mergeCell ref="AF15:AG15"/>
    <mergeCell ref="E14:F14"/>
    <mergeCell ref="G14:M14"/>
    <mergeCell ref="N14:P14"/>
    <mergeCell ref="Q14:S14"/>
    <mergeCell ref="T14:V14"/>
    <mergeCell ref="W14:X14"/>
    <mergeCell ref="W21:X21"/>
    <mergeCell ref="AA21:AB21"/>
    <mergeCell ref="AF21:AG21"/>
    <mergeCell ref="W22:X22"/>
    <mergeCell ref="AA22:AB22"/>
    <mergeCell ref="AF22:AG22"/>
    <mergeCell ref="Y21:Z21"/>
    <mergeCell ref="Y22:Z22"/>
    <mergeCell ref="C16:C27"/>
    <mergeCell ref="W16:X16"/>
    <mergeCell ref="AA16:AB16"/>
    <mergeCell ref="AF16:AG16"/>
    <mergeCell ref="W17:X17"/>
    <mergeCell ref="AA17:AB17"/>
    <mergeCell ref="AF17:AG17"/>
    <mergeCell ref="W18:X18"/>
    <mergeCell ref="AA18:AB18"/>
    <mergeCell ref="AF18:AG18"/>
    <mergeCell ref="W19:X19"/>
    <mergeCell ref="AA19:AB19"/>
    <mergeCell ref="AF19:AG19"/>
    <mergeCell ref="W20:X20"/>
    <mergeCell ref="AA20:AB20"/>
    <mergeCell ref="AF20:AG20"/>
    <mergeCell ref="W23:X23"/>
    <mergeCell ref="AA23:AB23"/>
    <mergeCell ref="AF23:AG23"/>
    <mergeCell ref="W24:X24"/>
    <mergeCell ref="AA24:AB24"/>
    <mergeCell ref="AF24:AG24"/>
    <mergeCell ref="Y23:Z23"/>
    <mergeCell ref="Y24:Z24"/>
    <mergeCell ref="AC23:AD23"/>
    <mergeCell ref="AC24:AD24"/>
    <mergeCell ref="W25:X25"/>
    <mergeCell ref="AA25:AB25"/>
    <mergeCell ref="AF25:AG25"/>
    <mergeCell ref="W26:X26"/>
    <mergeCell ref="AA26:AB26"/>
    <mergeCell ref="AF26:AG26"/>
    <mergeCell ref="Y25:Z25"/>
    <mergeCell ref="Y26:Z26"/>
    <mergeCell ref="AC25:AD25"/>
    <mergeCell ref="AC26:AD26"/>
    <mergeCell ref="W27:X27"/>
    <mergeCell ref="AA27:AB27"/>
    <mergeCell ref="AF27:AG27"/>
    <mergeCell ref="C28:V28"/>
    <mergeCell ref="W28:X28"/>
    <mergeCell ref="AA28:AB28"/>
    <mergeCell ref="AF28:AG28"/>
    <mergeCell ref="Y27:Z27"/>
    <mergeCell ref="Y28:Z28"/>
    <mergeCell ref="AC27:AD27"/>
    <mergeCell ref="AC28:AD28"/>
    <mergeCell ref="S31:X31"/>
    <mergeCell ref="Z31:AC31"/>
    <mergeCell ref="Y29:Z29"/>
    <mergeCell ref="AC14:AD14"/>
    <mergeCell ref="AC15:AD15"/>
    <mergeCell ref="AC16:AD16"/>
    <mergeCell ref="AC17:AD17"/>
    <mergeCell ref="AC18:AD18"/>
    <mergeCell ref="AC19:AD19"/>
    <mergeCell ref="AC20:AD20"/>
    <mergeCell ref="AC21:AD21"/>
    <mergeCell ref="AC22:AD22"/>
    <mergeCell ref="AA14:AB14"/>
    <mergeCell ref="Y20:Z20"/>
    <mergeCell ref="C29:V29"/>
    <mergeCell ref="W29:X29"/>
    <mergeCell ref="AA29:AG29"/>
    <mergeCell ref="AD30:AG30"/>
    <mergeCell ref="Y14:Z14"/>
    <mergeCell ref="Y15:Z15"/>
    <mergeCell ref="Y16:Z16"/>
    <mergeCell ref="Y17:Z17"/>
    <mergeCell ref="Y18:Z18"/>
    <mergeCell ref="Y19:Z19"/>
    <mergeCell ref="BB9:BC9"/>
    <mergeCell ref="BB11:BH11"/>
    <mergeCell ref="BI11:BL11"/>
    <mergeCell ref="BM11:BO11"/>
    <mergeCell ref="AM14:AN14"/>
    <mergeCell ref="AO14:AU14"/>
    <mergeCell ref="AV14:AX14"/>
    <mergeCell ref="AY14:BA14"/>
    <mergeCell ref="BB14:BD14"/>
    <mergeCell ref="BE14:BF14"/>
    <mergeCell ref="BG14:BH14"/>
    <mergeCell ref="BI14:BJ14"/>
    <mergeCell ref="BK14:BL14"/>
    <mergeCell ref="BN14:BO14"/>
    <mergeCell ref="BE17:BF17"/>
    <mergeCell ref="BG17:BH17"/>
    <mergeCell ref="BI17:BJ17"/>
    <mergeCell ref="BK17:BL17"/>
    <mergeCell ref="BN17:BO17"/>
    <mergeCell ref="BE18:BF18"/>
    <mergeCell ref="BG18:BH18"/>
    <mergeCell ref="BI3:BL4"/>
    <mergeCell ref="BM3:BO4"/>
    <mergeCell ref="BI5:BL7"/>
    <mergeCell ref="BM5:BO7"/>
    <mergeCell ref="BI18:BJ18"/>
    <mergeCell ref="BK18:BL18"/>
    <mergeCell ref="BN18:BO18"/>
    <mergeCell ref="AM15:AN15"/>
    <mergeCell ref="AO15:AU15"/>
    <mergeCell ref="AV15:AX15"/>
    <mergeCell ref="AY15:BA15"/>
    <mergeCell ref="BB15:BD15"/>
    <mergeCell ref="BE15:BF15"/>
    <mergeCell ref="BG15:BH15"/>
    <mergeCell ref="BK15:BL15"/>
    <mergeCell ref="BN15:BO15"/>
    <mergeCell ref="BK20:BL20"/>
    <mergeCell ref="BN20:BO20"/>
    <mergeCell ref="BE21:BF21"/>
    <mergeCell ref="BG21:BH21"/>
    <mergeCell ref="BI21:BJ21"/>
    <mergeCell ref="BK21:BL21"/>
    <mergeCell ref="BN21:BO21"/>
    <mergeCell ref="BE19:BF19"/>
    <mergeCell ref="BG19:BH19"/>
    <mergeCell ref="BI19:BJ19"/>
    <mergeCell ref="BK19:BL19"/>
    <mergeCell ref="BN19:BO19"/>
    <mergeCell ref="BE20:BF20"/>
    <mergeCell ref="BG20:BH20"/>
    <mergeCell ref="BI20:BJ20"/>
    <mergeCell ref="BE22:BF22"/>
    <mergeCell ref="BG22:BH22"/>
    <mergeCell ref="BI22:BJ22"/>
    <mergeCell ref="BK22:BL22"/>
    <mergeCell ref="BN22:BO22"/>
    <mergeCell ref="BE23:BF23"/>
    <mergeCell ref="BG23:BH23"/>
    <mergeCell ref="BI23:BJ23"/>
    <mergeCell ref="BK23:BL23"/>
    <mergeCell ref="BN23:BO23"/>
    <mergeCell ref="BN26:BO26"/>
    <mergeCell ref="AK29:BD29"/>
    <mergeCell ref="BE29:BF29"/>
    <mergeCell ref="BG29:BH29"/>
    <mergeCell ref="BI29:BO29"/>
    <mergeCell ref="BE24:BF24"/>
    <mergeCell ref="BG24:BH24"/>
    <mergeCell ref="BI24:BJ24"/>
    <mergeCell ref="BK24:BL24"/>
    <mergeCell ref="BN24:BO24"/>
    <mergeCell ref="BE25:BF25"/>
    <mergeCell ref="BG25:BH25"/>
    <mergeCell ref="BI25:BJ25"/>
    <mergeCell ref="BK25:BL25"/>
    <mergeCell ref="BN25:BO25"/>
    <mergeCell ref="BL30:BO30"/>
    <mergeCell ref="BA31:BF31"/>
    <mergeCell ref="BH31:BK31"/>
    <mergeCell ref="BE27:BF27"/>
    <mergeCell ref="BG27:BH27"/>
    <mergeCell ref="BI27:BJ27"/>
    <mergeCell ref="BK27:BL27"/>
    <mergeCell ref="BN27:BO27"/>
    <mergeCell ref="AK28:BD28"/>
    <mergeCell ref="BE28:BF28"/>
    <mergeCell ref="BG28:BH28"/>
    <mergeCell ref="BI28:BJ28"/>
    <mergeCell ref="BK28:BL28"/>
    <mergeCell ref="BN28:BO28"/>
    <mergeCell ref="AK16:AK27"/>
    <mergeCell ref="BE16:BF16"/>
    <mergeCell ref="BG16:BH16"/>
    <mergeCell ref="BI16:BJ16"/>
    <mergeCell ref="BK16:BL16"/>
    <mergeCell ref="BN16:BO16"/>
    <mergeCell ref="BE26:BF26"/>
    <mergeCell ref="BG26:BH26"/>
    <mergeCell ref="BI26:BJ26"/>
    <mergeCell ref="BK26:BL26"/>
  </mergeCells>
  <phoneticPr fontId="21"/>
  <dataValidations count="2">
    <dataValidation type="list" allowBlank="1" showInputMessage="1" sqref="T9 BB9" xr:uid="{00000000-0002-0000-0200-000000000000}">
      <formula1>"有,無"</formula1>
    </dataValidation>
    <dataValidation errorStyle="information" allowBlank="1" showInputMessage="1" showErrorMessage="1" sqref="F11 AN11" xr:uid="{D48EA29C-8444-4F96-8D6D-FC73B92A3234}"/>
  </dataValidations>
  <pageMargins left="0.39370078740157483" right="0.31496062992125984" top="0.78740157480314965" bottom="0.23622047244094491" header="0.23622047244094491" footer="0.19685039370078741"/>
  <pageSetup paperSize="9" scale="6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6"/>
  <sheetViews>
    <sheetView topLeftCell="A10" workbookViewId="0">
      <selection activeCell="H28" sqref="H28"/>
    </sheetView>
  </sheetViews>
  <sheetFormatPr defaultRowHeight="13.5"/>
  <cols>
    <col min="2" max="3" width="9" customWidth="1"/>
    <col min="4" max="4" width="19.625" style="25" customWidth="1"/>
    <col min="5" max="5" width="14.375" style="25" customWidth="1"/>
  </cols>
  <sheetData>
    <row r="2" spans="2:5">
      <c r="B2" t="s">
        <v>100</v>
      </c>
      <c r="C2" t="s">
        <v>101</v>
      </c>
      <c r="D2" s="25" t="s">
        <v>102</v>
      </c>
      <c r="E2" s="25" t="s">
        <v>125</v>
      </c>
    </row>
    <row r="3" spans="2:5">
      <c r="B3" t="s">
        <v>78</v>
      </c>
      <c r="C3" t="s">
        <v>79</v>
      </c>
      <c r="D3" s="26" t="s">
        <v>103</v>
      </c>
      <c r="E3" s="26">
        <v>39721</v>
      </c>
    </row>
    <row r="4" spans="2:5">
      <c r="B4" t="s">
        <v>79</v>
      </c>
      <c r="C4" t="s">
        <v>80</v>
      </c>
      <c r="D4" s="25" t="s">
        <v>104</v>
      </c>
      <c r="E4" s="26">
        <v>39903</v>
      </c>
    </row>
    <row r="5" spans="2:5">
      <c r="B5" t="s">
        <v>80</v>
      </c>
      <c r="C5" t="s">
        <v>81</v>
      </c>
      <c r="D5" s="26" t="s">
        <v>105</v>
      </c>
      <c r="E5" s="26">
        <v>40086</v>
      </c>
    </row>
    <row r="6" spans="2:5">
      <c r="B6" t="s">
        <v>81</v>
      </c>
      <c r="C6" t="s">
        <v>82</v>
      </c>
      <c r="D6" s="25" t="s">
        <v>106</v>
      </c>
      <c r="E6" s="26">
        <v>40268</v>
      </c>
    </row>
    <row r="7" spans="2:5">
      <c r="B7" t="s">
        <v>82</v>
      </c>
      <c r="C7" t="s">
        <v>83</v>
      </c>
      <c r="D7" s="26" t="s">
        <v>107</v>
      </c>
      <c r="E7" s="26">
        <v>40451</v>
      </c>
    </row>
    <row r="8" spans="2:5">
      <c r="B8" t="s">
        <v>83</v>
      </c>
      <c r="C8" t="s">
        <v>84</v>
      </c>
      <c r="D8" s="25" t="s">
        <v>108</v>
      </c>
      <c r="E8" s="26">
        <v>40633</v>
      </c>
    </row>
    <row r="9" spans="2:5">
      <c r="B9" t="s">
        <v>84</v>
      </c>
      <c r="C9" t="s">
        <v>85</v>
      </c>
      <c r="D9" s="26" t="s">
        <v>109</v>
      </c>
      <c r="E9" s="26">
        <v>40816</v>
      </c>
    </row>
    <row r="10" spans="2:5">
      <c r="B10" t="s">
        <v>85</v>
      </c>
      <c r="C10" t="s">
        <v>86</v>
      </c>
      <c r="D10" s="25" t="s">
        <v>110</v>
      </c>
      <c r="E10" s="26">
        <v>40999</v>
      </c>
    </row>
    <row r="11" spans="2:5">
      <c r="B11" t="s">
        <v>86</v>
      </c>
      <c r="C11" t="s">
        <v>87</v>
      </c>
      <c r="D11" s="26" t="s">
        <v>111</v>
      </c>
      <c r="E11" s="26">
        <v>41182</v>
      </c>
    </row>
    <row r="12" spans="2:5">
      <c r="B12" t="s">
        <v>87</v>
      </c>
      <c r="C12" t="s">
        <v>88</v>
      </c>
      <c r="D12" s="25" t="s">
        <v>112</v>
      </c>
      <c r="E12" s="26">
        <v>41364</v>
      </c>
    </row>
    <row r="13" spans="2:5">
      <c r="B13" t="s">
        <v>88</v>
      </c>
      <c r="C13" t="s">
        <v>89</v>
      </c>
      <c r="D13" s="26" t="s">
        <v>113</v>
      </c>
      <c r="E13" s="26">
        <v>41547</v>
      </c>
    </row>
    <row r="14" spans="2:5">
      <c r="B14" t="s">
        <v>89</v>
      </c>
      <c r="C14" t="s">
        <v>90</v>
      </c>
      <c r="D14" s="25" t="s">
        <v>114</v>
      </c>
      <c r="E14" s="26">
        <v>41729</v>
      </c>
    </row>
    <row r="15" spans="2:5">
      <c r="B15" t="s">
        <v>90</v>
      </c>
      <c r="C15" t="s">
        <v>91</v>
      </c>
      <c r="D15" s="26" t="s">
        <v>115</v>
      </c>
      <c r="E15" s="26">
        <v>41912</v>
      </c>
    </row>
    <row r="16" spans="2:5">
      <c r="B16" t="s">
        <v>91</v>
      </c>
      <c r="C16" t="s">
        <v>92</v>
      </c>
      <c r="D16" s="25" t="s">
        <v>116</v>
      </c>
      <c r="E16" s="26">
        <v>42094</v>
      </c>
    </row>
    <row r="17" spans="2:5">
      <c r="B17" t="s">
        <v>92</v>
      </c>
      <c r="C17" t="s">
        <v>93</v>
      </c>
      <c r="D17" s="26" t="s">
        <v>117</v>
      </c>
      <c r="E17" s="26">
        <v>42277</v>
      </c>
    </row>
    <row r="18" spans="2:5">
      <c r="B18" t="s">
        <v>93</v>
      </c>
      <c r="C18" t="s">
        <v>94</v>
      </c>
      <c r="D18" s="25" t="s">
        <v>118</v>
      </c>
      <c r="E18" s="26">
        <v>42460</v>
      </c>
    </row>
    <row r="19" spans="2:5">
      <c r="B19" t="s">
        <v>94</v>
      </c>
      <c r="C19" t="s">
        <v>95</v>
      </c>
      <c r="D19" s="26" t="s">
        <v>119</v>
      </c>
      <c r="E19" s="26">
        <v>42643</v>
      </c>
    </row>
    <row r="20" spans="2:5">
      <c r="B20" t="s">
        <v>95</v>
      </c>
      <c r="C20" t="s">
        <v>96</v>
      </c>
      <c r="D20" s="25" t="s">
        <v>120</v>
      </c>
      <c r="E20" s="26">
        <v>42825</v>
      </c>
    </row>
    <row r="21" spans="2:5">
      <c r="B21" t="s">
        <v>96</v>
      </c>
      <c r="C21" t="s">
        <v>97</v>
      </c>
      <c r="D21" s="26" t="s">
        <v>121</v>
      </c>
      <c r="E21" s="26">
        <v>43008</v>
      </c>
    </row>
    <row r="22" spans="2:5">
      <c r="B22" t="s">
        <v>97</v>
      </c>
      <c r="C22" t="s">
        <v>98</v>
      </c>
      <c r="D22" s="25" t="s">
        <v>122</v>
      </c>
      <c r="E22" s="26">
        <v>43190</v>
      </c>
    </row>
    <row r="23" spans="2:5">
      <c r="B23" t="s">
        <v>98</v>
      </c>
      <c r="C23" t="s">
        <v>99</v>
      </c>
      <c r="D23" s="26" t="s">
        <v>123</v>
      </c>
      <c r="E23" s="26">
        <v>43373</v>
      </c>
    </row>
    <row r="24" spans="2:5">
      <c r="B24" t="s">
        <v>99</v>
      </c>
      <c r="C24" t="s">
        <v>349</v>
      </c>
      <c r="D24" s="25" t="s">
        <v>124</v>
      </c>
      <c r="E24" s="26">
        <v>43555</v>
      </c>
    </row>
    <row r="25" spans="2:5">
      <c r="B25" t="s">
        <v>349</v>
      </c>
      <c r="C25" t="s">
        <v>191</v>
      </c>
      <c r="D25" s="26" t="s">
        <v>208</v>
      </c>
      <c r="E25" s="26">
        <v>43738</v>
      </c>
    </row>
    <row r="26" spans="2:5">
      <c r="B26" t="s">
        <v>191</v>
      </c>
      <c r="C26" t="s">
        <v>192</v>
      </c>
      <c r="D26" s="25" t="s">
        <v>209</v>
      </c>
      <c r="E26" s="26">
        <v>43921</v>
      </c>
    </row>
    <row r="27" spans="2:5">
      <c r="B27" t="s">
        <v>192</v>
      </c>
      <c r="C27" t="s">
        <v>193</v>
      </c>
      <c r="D27" s="26" t="s">
        <v>210</v>
      </c>
      <c r="E27" s="26">
        <v>44104</v>
      </c>
    </row>
    <row r="28" spans="2:5">
      <c r="B28" t="s">
        <v>193</v>
      </c>
      <c r="C28" t="s">
        <v>194</v>
      </c>
      <c r="D28" s="25" t="s">
        <v>211</v>
      </c>
      <c r="E28" s="26">
        <v>44286</v>
      </c>
    </row>
    <row r="29" spans="2:5">
      <c r="B29" t="s">
        <v>194</v>
      </c>
      <c r="C29" t="s">
        <v>195</v>
      </c>
      <c r="D29" s="26" t="s">
        <v>212</v>
      </c>
      <c r="E29" s="26">
        <v>44469</v>
      </c>
    </row>
    <row r="30" spans="2:5">
      <c r="B30" t="s">
        <v>195</v>
      </c>
      <c r="C30" t="s">
        <v>196</v>
      </c>
      <c r="D30" s="25" t="s">
        <v>213</v>
      </c>
      <c r="E30" s="26">
        <v>44651</v>
      </c>
    </row>
    <row r="31" spans="2:5">
      <c r="B31" t="s">
        <v>196</v>
      </c>
      <c r="C31" t="s">
        <v>197</v>
      </c>
      <c r="D31" s="26" t="s">
        <v>214</v>
      </c>
      <c r="E31" s="26">
        <v>44834</v>
      </c>
    </row>
    <row r="32" spans="2:5">
      <c r="B32" t="s">
        <v>197</v>
      </c>
      <c r="C32" t="s">
        <v>198</v>
      </c>
      <c r="D32" s="25" t="s">
        <v>215</v>
      </c>
      <c r="E32" s="26">
        <v>45016</v>
      </c>
    </row>
    <row r="33" spans="2:6">
      <c r="B33" t="s">
        <v>198</v>
      </c>
      <c r="C33" t="s">
        <v>199</v>
      </c>
      <c r="D33" s="26" t="s">
        <v>216</v>
      </c>
      <c r="E33" s="26">
        <v>45199</v>
      </c>
    </row>
    <row r="34" spans="2:6">
      <c r="B34" t="s">
        <v>199</v>
      </c>
      <c r="C34" t="s">
        <v>200</v>
      </c>
      <c r="D34" s="25" t="s">
        <v>217</v>
      </c>
      <c r="E34" s="26">
        <v>45382</v>
      </c>
    </row>
    <row r="35" spans="2:6">
      <c r="B35" t="s">
        <v>200</v>
      </c>
      <c r="C35" t="s">
        <v>201</v>
      </c>
      <c r="D35" s="26" t="s">
        <v>218</v>
      </c>
      <c r="E35" s="26">
        <v>45565</v>
      </c>
    </row>
    <row r="36" spans="2:6">
      <c r="B36" t="s">
        <v>201</v>
      </c>
      <c r="C36" t="s">
        <v>206</v>
      </c>
      <c r="D36" s="25" t="s">
        <v>219</v>
      </c>
      <c r="E36" s="26">
        <v>45747</v>
      </c>
    </row>
    <row r="37" spans="2:6">
      <c r="B37" t="s">
        <v>202</v>
      </c>
      <c r="C37" t="s">
        <v>203</v>
      </c>
      <c r="D37" s="26" t="s">
        <v>220</v>
      </c>
      <c r="E37" s="26">
        <v>45930</v>
      </c>
    </row>
    <row r="38" spans="2:6">
      <c r="B38" t="s">
        <v>203</v>
      </c>
      <c r="C38" t="s">
        <v>204</v>
      </c>
      <c r="D38" s="25" t="s">
        <v>221</v>
      </c>
      <c r="E38" s="26">
        <v>46112</v>
      </c>
    </row>
    <row r="39" spans="2:6">
      <c r="B39" t="s">
        <v>204</v>
      </c>
      <c r="C39" t="s">
        <v>205</v>
      </c>
      <c r="D39" s="26" t="s">
        <v>222</v>
      </c>
      <c r="E39" s="26">
        <v>46295</v>
      </c>
    </row>
    <row r="40" spans="2:6">
      <c r="B40" t="s">
        <v>205</v>
      </c>
      <c r="C40" t="s">
        <v>207</v>
      </c>
      <c r="D40" s="25" t="s">
        <v>223</v>
      </c>
      <c r="E40" s="26">
        <v>46477</v>
      </c>
    </row>
    <row r="41" spans="2:6">
      <c r="B41" t="s">
        <v>207</v>
      </c>
      <c r="C41" t="s">
        <v>247</v>
      </c>
      <c r="D41" s="26" t="s">
        <v>283</v>
      </c>
      <c r="E41" s="26">
        <v>46660</v>
      </c>
      <c r="F41" s="25"/>
    </row>
    <row r="42" spans="2:6">
      <c r="B42" t="s">
        <v>247</v>
      </c>
      <c r="C42" t="s">
        <v>256</v>
      </c>
      <c r="D42" s="25" t="s">
        <v>284</v>
      </c>
      <c r="E42" s="26">
        <v>46843</v>
      </c>
      <c r="F42" s="25"/>
    </row>
    <row r="43" spans="2:6">
      <c r="B43" t="s">
        <v>256</v>
      </c>
      <c r="C43" t="s">
        <v>248</v>
      </c>
      <c r="D43" s="26" t="s">
        <v>285</v>
      </c>
      <c r="E43" s="26">
        <v>47026</v>
      </c>
    </row>
    <row r="44" spans="2:6">
      <c r="B44" t="s">
        <v>248</v>
      </c>
      <c r="C44" t="s">
        <v>257</v>
      </c>
      <c r="D44" s="25" t="s">
        <v>286</v>
      </c>
      <c r="E44" s="26">
        <v>47208</v>
      </c>
    </row>
    <row r="45" spans="2:6">
      <c r="B45" t="s">
        <v>257</v>
      </c>
      <c r="C45" t="s">
        <v>249</v>
      </c>
      <c r="D45" s="26" t="s">
        <v>287</v>
      </c>
      <c r="E45" s="26">
        <v>47391</v>
      </c>
    </row>
    <row r="46" spans="2:6">
      <c r="B46" t="s">
        <v>249</v>
      </c>
      <c r="C46" t="s">
        <v>258</v>
      </c>
      <c r="D46" s="25" t="s">
        <v>288</v>
      </c>
      <c r="E46" s="26">
        <v>47573</v>
      </c>
    </row>
    <row r="47" spans="2:6">
      <c r="B47" t="s">
        <v>258</v>
      </c>
      <c r="C47" t="s">
        <v>250</v>
      </c>
      <c r="D47" s="26" t="s">
        <v>289</v>
      </c>
      <c r="E47" s="26">
        <v>47756</v>
      </c>
    </row>
    <row r="48" spans="2:6">
      <c r="B48" t="s">
        <v>250</v>
      </c>
      <c r="C48" t="s">
        <v>259</v>
      </c>
      <c r="D48" s="25" t="s">
        <v>290</v>
      </c>
      <c r="E48" s="26">
        <v>47938</v>
      </c>
    </row>
    <row r="49" spans="2:5">
      <c r="B49" t="s">
        <v>259</v>
      </c>
      <c r="C49" t="s">
        <v>251</v>
      </c>
      <c r="D49" s="26" t="s">
        <v>291</v>
      </c>
      <c r="E49" s="26">
        <v>48121</v>
      </c>
    </row>
    <row r="50" spans="2:5">
      <c r="B50" t="s">
        <v>251</v>
      </c>
      <c r="C50" t="s">
        <v>260</v>
      </c>
      <c r="D50" s="25" t="s">
        <v>292</v>
      </c>
      <c r="E50" s="26">
        <v>48304</v>
      </c>
    </row>
    <row r="51" spans="2:5">
      <c r="B51" t="s">
        <v>260</v>
      </c>
      <c r="C51" t="s">
        <v>252</v>
      </c>
      <c r="D51" s="26" t="s">
        <v>293</v>
      </c>
      <c r="E51" s="26">
        <v>48487</v>
      </c>
    </row>
    <row r="52" spans="2:5">
      <c r="B52" t="s">
        <v>252</v>
      </c>
      <c r="C52" t="s">
        <v>261</v>
      </c>
      <c r="D52" s="25" t="s">
        <v>294</v>
      </c>
      <c r="E52" s="26">
        <v>48669</v>
      </c>
    </row>
    <row r="53" spans="2:5">
      <c r="B53" t="s">
        <v>261</v>
      </c>
      <c r="C53" t="s">
        <v>253</v>
      </c>
      <c r="D53" s="26" t="s">
        <v>295</v>
      </c>
      <c r="E53" s="26">
        <v>48852</v>
      </c>
    </row>
    <row r="54" spans="2:5">
      <c r="B54" t="s">
        <v>253</v>
      </c>
      <c r="C54" t="s">
        <v>262</v>
      </c>
      <c r="D54" s="25" t="s">
        <v>296</v>
      </c>
      <c r="E54" s="26">
        <v>49034</v>
      </c>
    </row>
    <row r="55" spans="2:5">
      <c r="B55" t="s">
        <v>262</v>
      </c>
      <c r="C55" t="s">
        <v>254</v>
      </c>
      <c r="D55" s="26" t="s">
        <v>297</v>
      </c>
      <c r="E55" s="26">
        <v>49217</v>
      </c>
    </row>
    <row r="56" spans="2:5">
      <c r="B56" t="s">
        <v>254</v>
      </c>
      <c r="C56" t="s">
        <v>263</v>
      </c>
      <c r="D56" s="25" t="s">
        <v>298</v>
      </c>
      <c r="E56" s="26">
        <v>49399</v>
      </c>
    </row>
    <row r="57" spans="2:5">
      <c r="B57" t="s">
        <v>263</v>
      </c>
      <c r="C57" t="s">
        <v>255</v>
      </c>
      <c r="D57" s="26" t="s">
        <v>299</v>
      </c>
      <c r="E57" s="26">
        <v>49582</v>
      </c>
    </row>
    <row r="58" spans="2:5">
      <c r="B58" t="s">
        <v>255</v>
      </c>
      <c r="C58" t="s">
        <v>264</v>
      </c>
      <c r="D58" s="25" t="s">
        <v>300</v>
      </c>
      <c r="E58" s="26">
        <v>49765</v>
      </c>
    </row>
    <row r="59" spans="2:5">
      <c r="B59" t="s">
        <v>264</v>
      </c>
      <c r="C59" t="s">
        <v>266</v>
      </c>
      <c r="D59" s="26" t="s">
        <v>301</v>
      </c>
      <c r="E59" s="26">
        <v>49948</v>
      </c>
    </row>
    <row r="60" spans="2:5">
      <c r="B60" t="s">
        <v>266</v>
      </c>
      <c r="C60" t="s">
        <v>265</v>
      </c>
      <c r="D60" s="25" t="s">
        <v>302</v>
      </c>
      <c r="E60" s="26">
        <v>50130</v>
      </c>
    </row>
    <row r="61" spans="2:5">
      <c r="B61" t="s">
        <v>265</v>
      </c>
      <c r="C61" t="s">
        <v>267</v>
      </c>
      <c r="D61" s="26" t="s">
        <v>303</v>
      </c>
      <c r="E61" s="26">
        <v>50313</v>
      </c>
    </row>
    <row r="62" spans="2:5">
      <c r="B62" t="s">
        <v>267</v>
      </c>
      <c r="C62" t="s">
        <v>271</v>
      </c>
      <c r="D62" s="25" t="s">
        <v>304</v>
      </c>
      <c r="E62" s="26">
        <v>50495</v>
      </c>
    </row>
    <row r="63" spans="2:5">
      <c r="B63" t="s">
        <v>271</v>
      </c>
      <c r="C63" t="s">
        <v>268</v>
      </c>
      <c r="D63" s="26" t="s">
        <v>305</v>
      </c>
      <c r="E63" s="26">
        <v>50678</v>
      </c>
    </row>
    <row r="64" spans="2:5">
      <c r="B64" t="s">
        <v>268</v>
      </c>
      <c r="C64" t="s">
        <v>272</v>
      </c>
      <c r="D64" s="25" t="s">
        <v>306</v>
      </c>
      <c r="E64" s="26">
        <v>50860</v>
      </c>
    </row>
    <row r="65" spans="2:5">
      <c r="B65" t="s">
        <v>272</v>
      </c>
      <c r="C65" t="s">
        <v>269</v>
      </c>
      <c r="D65" s="26" t="s">
        <v>307</v>
      </c>
      <c r="E65" s="26">
        <v>51043</v>
      </c>
    </row>
    <row r="66" spans="2:5">
      <c r="B66" t="s">
        <v>269</v>
      </c>
      <c r="C66" t="s">
        <v>273</v>
      </c>
      <c r="D66" s="25" t="s">
        <v>308</v>
      </c>
      <c r="E66" s="26">
        <v>51226</v>
      </c>
    </row>
    <row r="67" spans="2:5">
      <c r="B67" t="s">
        <v>273</v>
      </c>
      <c r="C67" t="s">
        <v>270</v>
      </c>
      <c r="D67" s="26" t="s">
        <v>309</v>
      </c>
      <c r="E67" s="26">
        <v>51409</v>
      </c>
    </row>
    <row r="68" spans="2:5">
      <c r="B68" t="s">
        <v>270</v>
      </c>
      <c r="C68" t="s">
        <v>274</v>
      </c>
      <c r="D68" s="25" t="s">
        <v>310</v>
      </c>
      <c r="E68" s="26">
        <v>51591</v>
      </c>
    </row>
    <row r="69" spans="2:5">
      <c r="B69" t="s">
        <v>274</v>
      </c>
      <c r="C69" t="s">
        <v>279</v>
      </c>
      <c r="D69" s="26" t="s">
        <v>311</v>
      </c>
      <c r="E69" s="26">
        <v>51774</v>
      </c>
    </row>
    <row r="70" spans="2:5">
      <c r="B70" t="s">
        <v>279</v>
      </c>
      <c r="C70" t="s">
        <v>275</v>
      </c>
      <c r="D70" s="25" t="s">
        <v>312</v>
      </c>
      <c r="E70" s="26">
        <v>51956</v>
      </c>
    </row>
    <row r="71" spans="2:5">
      <c r="B71" t="s">
        <v>275</v>
      </c>
      <c r="C71" t="s">
        <v>280</v>
      </c>
      <c r="D71" s="26" t="s">
        <v>313</v>
      </c>
      <c r="E71" s="26">
        <v>52139</v>
      </c>
    </row>
    <row r="72" spans="2:5">
      <c r="B72" t="s">
        <v>280</v>
      </c>
      <c r="C72" t="s">
        <v>276</v>
      </c>
      <c r="D72" s="25" t="s">
        <v>314</v>
      </c>
      <c r="E72" s="26">
        <v>52321</v>
      </c>
    </row>
    <row r="73" spans="2:5">
      <c r="B73" t="s">
        <v>276</v>
      </c>
      <c r="C73" t="s">
        <v>281</v>
      </c>
      <c r="D73" s="26" t="s">
        <v>315</v>
      </c>
      <c r="E73" s="26">
        <v>52504</v>
      </c>
    </row>
    <row r="74" spans="2:5">
      <c r="B74" t="s">
        <v>281</v>
      </c>
      <c r="C74" t="s">
        <v>277</v>
      </c>
      <c r="D74" s="25" t="s">
        <v>316</v>
      </c>
      <c r="E74" s="26">
        <v>52687</v>
      </c>
    </row>
    <row r="75" spans="2:5">
      <c r="B75" t="s">
        <v>277</v>
      </c>
      <c r="C75" t="s">
        <v>282</v>
      </c>
      <c r="D75" s="26" t="s">
        <v>317</v>
      </c>
      <c r="E75" s="26">
        <v>52870</v>
      </c>
    </row>
    <row r="76" spans="2:5">
      <c r="B76" t="s">
        <v>282</v>
      </c>
      <c r="C76" t="s">
        <v>278</v>
      </c>
      <c r="D76" s="25" t="s">
        <v>318</v>
      </c>
      <c r="E76" s="26">
        <v>53052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様式５</vt:lpstr>
      <vt:lpstr>様式5-1</vt:lpstr>
      <vt:lpstr>様式5-2</vt:lpstr>
      <vt:lpstr>リスト</vt:lpstr>
      <vt:lpstr>様式５!Print_Area</vt:lpstr>
      <vt:lpstr>'様式5-1'!Print_Area</vt:lpstr>
      <vt:lpstr>'様式5-2'!Print_Area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2024-04-09T04:15:23Z</cp:lastPrinted>
  <dcterms:created xsi:type="dcterms:W3CDTF">2008-09-17T09:32:48Z</dcterms:created>
  <dcterms:modified xsi:type="dcterms:W3CDTF">2024-04-09T04:27:59Z</dcterms:modified>
</cp:coreProperties>
</file>